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0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1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U:\dissemination\Publications and Statistics Explained\Statistics Explained\Proofreading\Proofreading 2021\QoL - health\"/>
    </mc:Choice>
  </mc:AlternateContent>
  <bookViews>
    <workbookView xWindow="-20" yWindow="-20" windowWidth="12600" windowHeight="12440" tabRatio="628"/>
  </bookViews>
  <sheets>
    <sheet name="Figure 1" sheetId="4" r:id="rId1"/>
    <sheet name="Figure 2" sheetId="2" r:id="rId2"/>
    <sheet name="Figure 3" sheetId="20" r:id="rId3"/>
    <sheet name="Map 1" sheetId="15" r:id="rId4"/>
    <sheet name="Figure 4" sheetId="17" r:id="rId5"/>
    <sheet name="Figure 5" sheetId="6" r:id="rId6"/>
    <sheet name="Map 2" sheetId="16" r:id="rId7"/>
    <sheet name="Figure 6" sheetId="8" r:id="rId8"/>
    <sheet name="Figure 7" sheetId="18" r:id="rId9"/>
    <sheet name="Figure 8" sheetId="11" r:id="rId10"/>
    <sheet name="Figure 9" sheetId="13" r:id="rId11"/>
    <sheet name="Figure 10" sheetId="14" r:id="rId12"/>
    <sheet name="Figure 11" sheetId="9" r:id="rId13"/>
    <sheet name="Figure 12" sheetId="12" r:id="rId14"/>
  </sheets>
  <calcPr calcId="162913"/>
</workbook>
</file>

<file path=xl/calcChain.xml><?xml version="1.0" encoding="utf-8"?>
<calcChain xmlns="http://schemas.openxmlformats.org/spreadsheetml/2006/main">
  <c r="H13" i="18" l="1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34" i="18"/>
  <c r="H35" i="18"/>
  <c r="H36" i="18"/>
  <c r="H37" i="18"/>
  <c r="H38" i="18"/>
  <c r="H39" i="18"/>
  <c r="H41" i="18"/>
  <c r="H42" i="18"/>
  <c r="H43" i="18"/>
  <c r="H45" i="18"/>
  <c r="H46" i="18"/>
  <c r="H47" i="18"/>
  <c r="H11" i="18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1" i="11"/>
  <c r="H42" i="11"/>
  <c r="H43" i="11"/>
  <c r="H45" i="11"/>
  <c r="H46" i="11"/>
  <c r="H47" i="11"/>
  <c r="H11" i="11"/>
  <c r="G48" i="2" l="1"/>
  <c r="T10" i="2" l="1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9" i="2"/>
  <c r="X6" i="16" l="1"/>
  <c r="X7" i="16"/>
  <c r="X8" i="16"/>
  <c r="X9" i="16"/>
  <c r="X10" i="16"/>
  <c r="X11" i="16"/>
  <c r="X12" i="16"/>
  <c r="X13" i="16"/>
  <c r="X14" i="16"/>
  <c r="X15" i="16"/>
  <c r="X16" i="16"/>
  <c r="X17" i="16"/>
  <c r="X18" i="16"/>
  <c r="X19" i="16"/>
  <c r="X20" i="16"/>
  <c r="X21" i="16"/>
  <c r="X22" i="16"/>
  <c r="X23" i="16"/>
  <c r="X24" i="16"/>
  <c r="X25" i="16"/>
  <c r="X26" i="16"/>
  <c r="X27" i="16"/>
  <c r="X28" i="16"/>
  <c r="X29" i="16"/>
  <c r="X30" i="16"/>
  <c r="X31" i="16"/>
  <c r="X32" i="16"/>
  <c r="X33" i="16"/>
  <c r="X34" i="16"/>
  <c r="X35" i="16"/>
  <c r="X36" i="16"/>
  <c r="X37" i="16"/>
  <c r="X38" i="16"/>
  <c r="X39" i="16"/>
  <c r="X5" i="16"/>
  <c r="I13" i="8" l="1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1" i="8"/>
  <c r="I42" i="8"/>
  <c r="I43" i="8"/>
  <c r="I45" i="8"/>
  <c r="I46" i="8"/>
  <c r="I11" i="8"/>
  <c r="Q5" i="15" l="1"/>
  <c r="Q6" i="15"/>
  <c r="Q7" i="15"/>
  <c r="Q8" i="15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3" i="15"/>
  <c r="Q34" i="15"/>
  <c r="Q4" i="15"/>
  <c r="G13" i="2" l="1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1" i="2"/>
  <c r="G42" i="2"/>
  <c r="G43" i="2"/>
  <c r="G44" i="2"/>
  <c r="G47" i="2"/>
  <c r="G49" i="2"/>
  <c r="G50" i="2"/>
  <c r="G11" i="2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1" i="4"/>
  <c r="H42" i="4"/>
  <c r="H43" i="4"/>
  <c r="H44" i="4"/>
  <c r="H46" i="4"/>
  <c r="H47" i="4"/>
  <c r="H48" i="4"/>
  <c r="H49" i="4"/>
  <c r="H50" i="4"/>
  <c r="H11" i="4"/>
  <c r="I12" i="16" l="1"/>
  <c r="I13" i="16"/>
  <c r="I14" i="16"/>
  <c r="I15" i="16"/>
  <c r="I16" i="16"/>
  <c r="I12" i="15"/>
  <c r="I13" i="15"/>
  <c r="I14" i="15"/>
  <c r="I15" i="15"/>
  <c r="I16" i="15"/>
</calcChain>
</file>

<file path=xl/sharedStrings.xml><?xml version="1.0" encoding="utf-8"?>
<sst xmlns="http://schemas.openxmlformats.org/spreadsheetml/2006/main" count="1565" uniqueCount="304">
  <si>
    <t>Liechtenstein</t>
  </si>
  <si>
    <t xml:space="preserve">First quintile </t>
  </si>
  <si>
    <t xml:space="preserve">Fifth quintile </t>
  </si>
  <si>
    <t>Total</t>
  </si>
  <si>
    <t>:</t>
  </si>
  <si>
    <t>Health</t>
  </si>
  <si>
    <t>Lithuania</t>
  </si>
  <si>
    <t>Croatia</t>
  </si>
  <si>
    <t>Portugal</t>
  </si>
  <si>
    <t>Latvia</t>
  </si>
  <si>
    <t>Poland</t>
  </si>
  <si>
    <t>Slovakia</t>
  </si>
  <si>
    <t>Hungary</t>
  </si>
  <si>
    <t>Estonia</t>
  </si>
  <si>
    <t>Bulgaria</t>
  </si>
  <si>
    <t>Italy</t>
  </si>
  <si>
    <t>Slovenia</t>
  </si>
  <si>
    <t>Romania</t>
  </si>
  <si>
    <t>Cyprus</t>
  </si>
  <si>
    <t>Greece</t>
  </si>
  <si>
    <t>Austria</t>
  </si>
  <si>
    <t>Spain</t>
  </si>
  <si>
    <t>France</t>
  </si>
  <si>
    <t>Belgium</t>
  </si>
  <si>
    <t>Finland</t>
  </si>
  <si>
    <t>Luxembourg</t>
  </si>
  <si>
    <t>Germany</t>
  </si>
  <si>
    <t>Norway</t>
  </si>
  <si>
    <t>Malta</t>
  </si>
  <si>
    <t>Denmark</t>
  </si>
  <si>
    <t>Iceland</t>
  </si>
  <si>
    <t>Sweden</t>
  </si>
  <si>
    <t>Netherlands</t>
  </si>
  <si>
    <t>Ireland</t>
  </si>
  <si>
    <t>Switzerland</t>
  </si>
  <si>
    <t>Turkey</t>
  </si>
  <si>
    <t>(%)</t>
  </si>
  <si>
    <t>Fifth quintile</t>
  </si>
  <si>
    <t>First quintile</t>
  </si>
  <si>
    <r>
      <t>Source:</t>
    </r>
    <r>
      <rPr>
        <sz val="9"/>
        <color indexed="8"/>
        <rFont val="Arial"/>
        <family val="2"/>
      </rPr>
      <t xml:space="preserve"> Eurostat (online data code: demo_mlexpec)</t>
    </r>
  </si>
  <si>
    <r>
      <t>Source:</t>
    </r>
    <r>
      <rPr>
        <sz val="9"/>
        <color indexed="8"/>
        <rFont val="Arial"/>
        <family val="2"/>
      </rPr>
      <t xml:space="preserve"> Eurostat (online data code: hlth_silc_10)</t>
    </r>
  </si>
  <si>
    <r>
      <t>Source:</t>
    </r>
    <r>
      <rPr>
        <sz val="9"/>
        <color indexed="8"/>
        <rFont val="Arial"/>
        <family val="2"/>
      </rPr>
      <t xml:space="preserve"> Eurostat (online data code: hlth_silc_11)</t>
    </r>
  </si>
  <si>
    <t>Statistics Explained — Quality of life indicators</t>
  </si>
  <si>
    <t>(years)</t>
  </si>
  <si>
    <t>Male</t>
  </si>
  <si>
    <t>Female</t>
  </si>
  <si>
    <t>Bookmark:</t>
  </si>
  <si>
    <t>Bookmarks:</t>
  </si>
  <si>
    <t>Montenegro</t>
  </si>
  <si>
    <t>Serbia</t>
  </si>
  <si>
    <t/>
  </si>
  <si>
    <t>Life expectancy at birth (years)</t>
  </si>
  <si>
    <t>GDP per capita at market prices (PPS)</t>
  </si>
  <si>
    <t>Belgium (¹)</t>
  </si>
  <si>
    <t>Note: the y-axis has been cut.</t>
  </si>
  <si>
    <t>Bad and very bad: 16-44 years</t>
  </si>
  <si>
    <t>Bad and very bad: 45-64 years</t>
  </si>
  <si>
    <t>Bad and very bad: 65 years and over</t>
  </si>
  <si>
    <t>Note: ranked on the proportion of the total population that perceived their health status to be good or very good.</t>
  </si>
  <si>
    <t>(¹) Low reliability.</t>
  </si>
  <si>
    <t>Note: ranked on the share of the total population suffering from a long-standing illness or health problem.</t>
  </si>
  <si>
    <t>Unmet medical needs: first quintile</t>
  </si>
  <si>
    <t>Unmet medical needs: fifth quintile</t>
  </si>
  <si>
    <t>Unmet dental needs: first quintile</t>
  </si>
  <si>
    <t>Unmet dental needs: fifth quintile</t>
  </si>
  <si>
    <t>Unmet medical needs: total</t>
  </si>
  <si>
    <r>
      <t>Source:</t>
    </r>
    <r>
      <rPr>
        <sz val="9"/>
        <color indexed="8"/>
        <rFont val="Arial"/>
        <family val="2"/>
      </rPr>
      <t xml:space="preserve"> Eurostat (online data code: hlth_ehis_bm1i)</t>
    </r>
  </si>
  <si>
    <t>Malta (¹)</t>
  </si>
  <si>
    <r>
      <t>Source:</t>
    </r>
    <r>
      <rPr>
        <sz val="9"/>
        <color indexed="8"/>
        <rFont val="Arial"/>
        <family val="2"/>
      </rPr>
      <t xml:space="preserve"> Eurostat (online data code: hlth_ehis_sk3i)</t>
    </r>
  </si>
  <si>
    <t>Note: ranked on the proportion of the total population who were daily smokers.</t>
  </si>
  <si>
    <t>Note: ranked on the proportion of the total population who ate at least five portions of fruit and vegetables daily.</t>
  </si>
  <si>
    <r>
      <t>Source:</t>
    </r>
    <r>
      <rPr>
        <sz val="9"/>
        <color indexed="8"/>
        <rFont val="Arial"/>
        <family val="2"/>
      </rPr>
      <t xml:space="preserve"> Eurostat (online data code: hlth_ehis_fv3i)</t>
    </r>
  </si>
  <si>
    <t>High (ISCED levels 5-8)</t>
  </si>
  <si>
    <t>Low (ISCED levels 0-2)</t>
  </si>
  <si>
    <t>Total (all ISCED levels)</t>
  </si>
  <si>
    <r>
      <t>Source:</t>
    </r>
    <r>
      <rPr>
        <sz val="9"/>
        <color indexed="8"/>
        <rFont val="Arial"/>
        <family val="2"/>
      </rPr>
      <t xml:space="preserve"> Eurostat (online data code: hlth_ehis_pe9e)</t>
    </r>
  </si>
  <si>
    <t>Note: ranked on the proportion of the total population who did aerobic and muscle-strengthening exercise. Belgium and the Netherlands: not available.</t>
  </si>
  <si>
    <t>Note: ranked on life expectancy at birth for the total population (men and women).</t>
  </si>
  <si>
    <t>Note: people who are overweight or obese are defined as those with a body mass index (BMI) ≥ 25. Ranked on the proportion of the total population who were overweight or obese.</t>
  </si>
  <si>
    <t>CH</t>
  </si>
  <si>
    <t>NO</t>
  </si>
  <si>
    <t>IS</t>
  </si>
  <si>
    <t>SE</t>
  </si>
  <si>
    <t>FI</t>
  </si>
  <si>
    <t>SK</t>
  </si>
  <si>
    <t>SI</t>
  </si>
  <si>
    <t>RO</t>
  </si>
  <si>
    <t>PT</t>
  </si>
  <si>
    <t>PL</t>
  </si>
  <si>
    <t>AT</t>
  </si>
  <si>
    <r>
      <t>Source:</t>
    </r>
    <r>
      <rPr>
        <sz val="9"/>
        <color indexed="8"/>
        <rFont val="Arial"/>
        <family val="2"/>
      </rPr>
      <t xml:space="preserve"> Eurostat (online data code: hlth_hlye)</t>
    </r>
  </si>
  <si>
    <t>NL</t>
  </si>
  <si>
    <t>MT</t>
  </si>
  <si>
    <t>HU</t>
  </si>
  <si>
    <t>LU</t>
  </si>
  <si>
    <t>max</t>
  </si>
  <si>
    <t>not available</t>
  </si>
  <si>
    <t>LT</t>
  </si>
  <si>
    <t>≥ 2.0</t>
  </si>
  <si>
    <t>LV</t>
  </si>
  <si>
    <t>0.0 - &lt; 2.0</t>
  </si>
  <si>
    <t>CY</t>
  </si>
  <si>
    <t>-2.0 - &lt; 0.0</t>
  </si>
  <si>
    <t>IT</t>
  </si>
  <si>
    <t>min</t>
  </si>
  <si>
    <t>&lt; -2.0</t>
  </si>
  <si>
    <t>Classes:</t>
  </si>
  <si>
    <t>HR</t>
  </si>
  <si>
    <t>FR</t>
  </si>
  <si>
    <t>ES</t>
  </si>
  <si>
    <t>EL</t>
  </si>
  <si>
    <t>IE</t>
  </si>
  <si>
    <t>EE</t>
  </si>
  <si>
    <t>DE</t>
  </si>
  <si>
    <t>(years, female healthy life years minus male healthy life years)</t>
  </si>
  <si>
    <t>DK</t>
  </si>
  <si>
    <t>CZ</t>
  </si>
  <si>
    <t>BG</t>
  </si>
  <si>
    <t>BE</t>
  </si>
  <si>
    <t>Class</t>
  </si>
  <si>
    <t>Value</t>
  </si>
  <si>
    <t>NUTS</t>
  </si>
  <si>
    <t>MK</t>
  </si>
  <si>
    <t>≥ 6.0</t>
  </si>
  <si>
    <t>3.0 - &lt; 6.0</t>
  </si>
  <si>
    <t>0.0 - &lt; 3.0</t>
  </si>
  <si>
    <t>&lt; 0.0</t>
  </si>
  <si>
    <t>LI</t>
  </si>
  <si>
    <t>ME</t>
  </si>
  <si>
    <t>AL</t>
  </si>
  <si>
    <t>RS</t>
  </si>
  <si>
    <t>TR</t>
  </si>
  <si>
    <t>Figure 9: Proportion of people aged 15 and over who were overweight or obese, by income situation, 2014</t>
  </si>
  <si>
    <t>Figure 10: Proportion of the population aged 15 and over who were daily smokers of cigarettes, by income situation, 2014</t>
  </si>
  <si>
    <t>Figure 11: Proportion of the population aged 15 and over who ate at least five portions of fruit and vegetables daily, by income situation, 2014</t>
  </si>
  <si>
    <t>Figure 12: Proportion of the population aged 15 and over who did aerobic and muscle-strengthening exercise, by level of educational attainment, 2014</t>
  </si>
  <si>
    <t>Bad and very bad</t>
  </si>
  <si>
    <t>Good and very good</t>
  </si>
  <si>
    <t>Note: ranked on the proportion of the total population that perceived their health status to be bad or very bad.</t>
  </si>
  <si>
    <t>Total: bad or very bad</t>
  </si>
  <si>
    <t>Unmet dental needs: total</t>
  </si>
  <si>
    <t>Note: ranked on the share of the total population with unmet dental needs.</t>
  </si>
  <si>
    <t>Note: ranked on the share of the total population with unmet medical needs.</t>
  </si>
  <si>
    <t>North Macedonia</t>
  </si>
  <si>
    <t>Czechia</t>
  </si>
  <si>
    <t xml:space="preserve">Albania </t>
  </si>
  <si>
    <t xml:space="preserve">Belgium </t>
  </si>
  <si>
    <t xml:space="preserve">Slovenia </t>
  </si>
  <si>
    <t xml:space="preserve">Germany </t>
  </si>
  <si>
    <t xml:space="preserve">Estonia </t>
  </si>
  <si>
    <t xml:space="preserve">Poland </t>
  </si>
  <si>
    <t xml:space="preserve">Hungary </t>
  </si>
  <si>
    <t xml:space="preserve">Switzerland </t>
  </si>
  <si>
    <t xml:space="preserve">Luxembourg </t>
  </si>
  <si>
    <t xml:space="preserve">Serbia </t>
  </si>
  <si>
    <r>
      <t>Source:</t>
    </r>
    <r>
      <rPr>
        <sz val="9"/>
        <color indexed="8"/>
        <rFont val="Arial"/>
        <family val="2"/>
      </rPr>
      <t xml:space="preserve"> Eurostat (online data codes: hlth_silc_08)</t>
    </r>
  </si>
  <si>
    <r>
      <t>Source:</t>
    </r>
    <r>
      <rPr>
        <sz val="9"/>
        <color indexed="8"/>
        <rFont val="Arial"/>
        <family val="2"/>
      </rPr>
      <t xml:space="preserve"> Eurostat (online data codes: hlth_silc_09)</t>
    </r>
  </si>
  <si>
    <r>
      <t>Source:</t>
    </r>
    <r>
      <rPr>
        <sz val="9"/>
        <rFont val="Arial"/>
        <family val="2"/>
      </rPr>
      <t xml:space="preserve"> Eurostat (online data codes: nama_10_pc and demo_mlexpec)</t>
    </r>
  </si>
  <si>
    <t>https://ec.europa.eu/eurostat/databrowser/bookmark/cf9a1455-3fcb-432e-b0fd-d7cc7c1de322?lang=en</t>
  </si>
  <si>
    <t>TIME</t>
  </si>
  <si>
    <t>2018</t>
  </si>
  <si>
    <t>2019</t>
  </si>
  <si>
    <t>GEO/SEX</t>
  </si>
  <si>
    <t>Males</t>
  </si>
  <si>
    <t>Females</t>
  </si>
  <si>
    <t>European Union - 27 countries (from 2020)</t>
  </si>
  <si>
    <t>Germany (until 1990 former territory of the FRG)</t>
  </si>
  <si>
    <t>North Macedonia</t>
  </si>
  <si>
    <t>Albania</t>
  </si>
  <si>
    <t>Figure 1: Life expectancy at birth, by sex, 2019</t>
  </si>
  <si>
    <t>ok</t>
  </si>
  <si>
    <t>EU (¹)</t>
  </si>
  <si>
    <t>Ireland (¹)</t>
  </si>
  <si>
    <t>France (²)</t>
  </si>
  <si>
    <t>Romania (¹)</t>
  </si>
  <si>
    <t>(¹) Estimate.</t>
  </si>
  <si>
    <t>(²) Provisional.</t>
  </si>
  <si>
    <t>diff F-M</t>
  </si>
  <si>
    <t>GEO/TIME</t>
  </si>
  <si>
    <t>F-M</t>
  </si>
  <si>
    <t>EU = 0,9</t>
  </si>
  <si>
    <t>Map 1: Gender gap for healthy life years at birth, 2019</t>
  </si>
  <si>
    <t>Figure 3: Life expectancy at birth and GDP per capita, 2019</t>
  </si>
  <si>
    <t>GEO/LEVELS</t>
  </si>
  <si>
    <t>Very good or good</t>
  </si>
  <si>
    <t>Bad or very bad</t>
  </si>
  <si>
    <t>United Kingdom</t>
  </si>
  <si>
    <t>Figure 4: Proportion of the population aged 16 and over, by perceived health status, 2019</t>
  </si>
  <si>
    <t>Iceland (²)</t>
  </si>
  <si>
    <t>(²) 2018.</t>
  </si>
  <si>
    <t>AGE</t>
  </si>
  <si>
    <t>From 16 to 44 years</t>
  </si>
  <si>
    <t>16 years or over</t>
  </si>
  <si>
    <t>From 45 to 64 years</t>
  </si>
  <si>
    <t>65 years or over</t>
  </si>
  <si>
    <t>Figure 5: Proportion of the population, by perceived health status and by age group, 2019</t>
  </si>
  <si>
    <t>EU = 8,4</t>
  </si>
  <si>
    <t>GEO/QUANTILE</t>
  </si>
  <si>
    <t>Figure 6: Proportion of the population suffering from a long-standing illness or health problem, by income situation, 2019</t>
  </si>
  <si>
    <t>ratio first/fifth</t>
  </si>
  <si>
    <t xml:space="preserve">Turkey </t>
  </si>
  <si>
    <t>Figure 7: Proportion of the population reporting unmet needs for medical care because care was too expensive, too far away or the waiting list was too long, by income situation, 2019</t>
  </si>
  <si>
    <t>Figure 8: Proportion of the population reporting unmet needs for dental care because care was too expensive, too far away or the waiting list was too long, by income situation, 2019</t>
  </si>
  <si>
    <t>no update available (May 2021)</t>
  </si>
  <si>
    <t>2010</t>
  </si>
  <si>
    <t>GEO (Labels)</t>
  </si>
  <si>
    <t>e</t>
  </si>
  <si>
    <t>b</t>
  </si>
  <si>
    <t>diff 19-10</t>
  </si>
  <si>
    <t>Map 2: Change in the proportion of the population aged 65 and over perceiving their health status as good or very good, 2010-2019</t>
  </si>
  <si>
    <t>(percentage points, 2019 minus 2010)</t>
  </si>
  <si>
    <t>GEO (Beschriftungen)</t>
  </si>
  <si>
    <t>Europäische Union - 27 Länder (ab 2020)</t>
  </si>
  <si>
    <t>bep</t>
  </si>
  <si>
    <t>Belgien</t>
  </si>
  <si>
    <t>Bulgarien</t>
  </si>
  <si>
    <t>Tschechien</t>
  </si>
  <si>
    <t>Dänemark</t>
  </si>
  <si>
    <t>Deutschland (bis 1990 früheres Gebiet der BRD)</t>
  </si>
  <si>
    <t>Estland</t>
  </si>
  <si>
    <t>Irland</t>
  </si>
  <si>
    <t>Griechenland</t>
  </si>
  <si>
    <t>Spanien</t>
  </si>
  <si>
    <t>Frankreich</t>
  </si>
  <si>
    <t>p</t>
  </si>
  <si>
    <t>Kroatien</t>
  </si>
  <si>
    <t>Italien</t>
  </si>
  <si>
    <t>Zypern</t>
  </si>
  <si>
    <t>Lettland</t>
  </si>
  <si>
    <t>Litauen</t>
  </si>
  <si>
    <t>Luxemburg</t>
  </si>
  <si>
    <t>Ungarn</t>
  </si>
  <si>
    <t>Niederlande</t>
  </si>
  <si>
    <t>Österreich</t>
  </si>
  <si>
    <t>Polen</t>
  </si>
  <si>
    <t>Rumänien</t>
  </si>
  <si>
    <t>Slowenien</t>
  </si>
  <si>
    <t>Slowakei</t>
  </si>
  <si>
    <t>Finnland</t>
  </si>
  <si>
    <t>Schweden</t>
  </si>
  <si>
    <t>Island</t>
  </si>
  <si>
    <t>Norwegen</t>
  </si>
  <si>
    <t>Schweiz</t>
  </si>
  <si>
    <t>Nordmazedonien</t>
  </si>
  <si>
    <t>Albanien</t>
  </si>
  <si>
    <t>Serbien</t>
  </si>
  <si>
    <t>Türkei</t>
  </si>
  <si>
    <t>Figure 2: Life expectancy at birth, 2010 and 2019</t>
  </si>
  <si>
    <t>fifth-first qu</t>
  </si>
  <si>
    <t>fifth - frst qu</t>
  </si>
  <si>
    <t>EU (¹)(²)(³)</t>
  </si>
  <si>
    <t>Italy (³)</t>
  </si>
  <si>
    <t>(³) Break in series.</t>
  </si>
  <si>
    <t>https://ec.europa.eu/eurostat/databrowser/bookmark/4408dce1-b5e2-417c-b93b-4dce452fc5f1?lang=en</t>
  </si>
  <si>
    <t>https://ec.europa.eu/eurostat/databrowser/bookmark/31bff48f-c51b-48c7-9a24-d669c9d377f6?lang=en</t>
  </si>
  <si>
    <t>(⁴) 2010: not available.</t>
  </si>
  <si>
    <t>Albania (⁴)</t>
  </si>
  <si>
    <t>https://ec.europa.eu/eurostat/databrowser/bookmark/6e208342-a4e2-4eaa-98dd-6f390cdf6617?lang=en</t>
  </si>
  <si>
    <t>Note: Iceland, 2018. Belgium: break in series.</t>
  </si>
  <si>
    <t>https://ec.europa.eu/eurostat/databrowser/bookmark/861edb4b-63bc-4cbc-b42f-d5d1610a26bb?lang=en</t>
  </si>
  <si>
    <t>(²) Break in series.</t>
  </si>
  <si>
    <t>(³) 2018.</t>
  </si>
  <si>
    <t>Iceland (³)</t>
  </si>
  <si>
    <t>Belgium (²)</t>
  </si>
  <si>
    <t>https://ec.europa.eu/eurostat/databrowser/bookmark/5d70955f-c847-40bd-8770-95c7d4ae8987?lang=en</t>
  </si>
  <si>
    <t xml:space="preserve">Notes: EU: estimate, Belgium: break in series, Iceland: 2010-2018. </t>
  </si>
  <si>
    <t>Belgium (2)</t>
  </si>
  <si>
    <t>(⁴) 2018.</t>
  </si>
  <si>
    <t xml:space="preserve">(³) Break in series. </t>
  </si>
  <si>
    <t xml:space="preserve">(²) Unreliable. </t>
  </si>
  <si>
    <t>Iceland (⁴)</t>
  </si>
  <si>
    <t>Belgium (³)</t>
  </si>
  <si>
    <t>Czechia (²)</t>
  </si>
  <si>
    <t>https://ec.europa.eu/eurostat/databrowser/bookmark/d801afd8-84eb-4d3d-bbe2-36a9499d8dfd?lang=en</t>
  </si>
  <si>
    <t>https://ec.europa.eu/eurostat/databrowser/bookmark/97521449-67bd-4f2e-937e-07dbda9874b1?lang=en</t>
  </si>
  <si>
    <t xml:space="preserve">(2) Break in series. </t>
  </si>
  <si>
    <t>https://ec.europa.eu/eurostat/databrowser/bookmark/a29ef1dd-6ee1-40e2-90ec-a239ea5a401d?lang=en</t>
  </si>
  <si>
    <t>https://ec.europa.eu/eurostat/databrowser/bookmark/7edacc1c-2020-4d9b-aba6-c7ca21db2633?lang=en</t>
  </si>
  <si>
    <t>https://ec.europa.eu/eurostat/databrowser/bookmark/907a2888-a270-4bb1-96f3-133919a85463?lang=en</t>
  </si>
  <si>
    <t>https://ec.europa.eu/eurostat/databrowser/bookmark/557abb1b-49ed-47cd-ad98-0b2a6c154289?lang=en</t>
  </si>
  <si>
    <t>https://ec.europa.eu/eurostat/databrowser/bookmark/6f49afc7-e2fc-48d1-a95c-911a1aef76ec?lang=en</t>
  </si>
  <si>
    <t>https://ec.europa.eu/eurostat/databrowser/bookmark/a13e99dd-137b-4386-bac0-ebc6aceff9b5?lang=en</t>
  </si>
  <si>
    <t>(GDP)</t>
  </si>
  <si>
    <t>GDP</t>
  </si>
  <si>
    <t>Ireland (²)</t>
  </si>
  <si>
    <t>Greece (⁴)</t>
  </si>
  <si>
    <t>Spain (⁴)</t>
  </si>
  <si>
    <t>France (³)(⁴)</t>
  </si>
  <si>
    <t>Croatia (⁴)</t>
  </si>
  <si>
    <t>Italy (¹)(⁴)</t>
  </si>
  <si>
    <t>Cyprus (⁴)</t>
  </si>
  <si>
    <t>Hungary (⁴)</t>
  </si>
  <si>
    <t>Netherlands (⁴)</t>
  </si>
  <si>
    <t>Portugal (⁴)</t>
  </si>
  <si>
    <t>Romania (²)(⁴)</t>
  </si>
  <si>
    <t>North Macedonia (⁵)</t>
  </si>
  <si>
    <t>(¹) Life expectancy: Break in series.</t>
  </si>
  <si>
    <t>(²) Life expectancy: Estimate.</t>
  </si>
  <si>
    <t>(³) Life expectancy: Provisional.</t>
  </si>
  <si>
    <t>(⁴) GDP per capita: provisional.</t>
  </si>
  <si>
    <t>(⁵) GDP per capita: 2018.</t>
  </si>
  <si>
    <t>EU</t>
  </si>
  <si>
    <t>https://ec.europa.eu/eurostat/databrowser/bookmark/8d8afb94-da18-4ba6-95ee-87a0ce764019?lang=en</t>
  </si>
  <si>
    <r>
      <t>Source:</t>
    </r>
    <r>
      <rPr>
        <sz val="12"/>
        <rFont val="Arial"/>
        <family val="2"/>
      </rPr>
      <t xml:space="preserve"> Eurostat (online data codes: nama_10_pc and demo_mlexpec)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</si>
</sst>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##########"/>
  </numFmts>
  <fonts count="24" x14ac:knownFonts="1">
    <font>
      <sz val="9"/>
      <name val="Arial"/>
      <family val="2"/>
    </font>
    <font>
      <b/>
      <sz val="9"/>
      <color indexed="8"/>
      <name val="Arial"/>
      <family val="2"/>
    </font>
    <font>
      <sz val="8"/>
      <name val="Verdana"/>
      <family val="2"/>
    </font>
    <font>
      <sz val="10"/>
      <name val="Verdana"/>
      <family val="2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9"/>
      <color theme="0" tint="-0.249977111117893"/>
      <name val="Arial"/>
      <family val="2"/>
    </font>
    <font>
      <sz val="10"/>
      <name val="Verdana"/>
      <family val="2"/>
    </font>
    <font>
      <sz val="11"/>
      <name val="Arial"/>
      <family val="2"/>
    </font>
    <font>
      <sz val="11"/>
      <name val="Arial"/>
      <family val="2"/>
    </font>
    <font>
      <sz val="10"/>
      <name val="Arial"/>
    </font>
    <font>
      <sz val="10"/>
      <name val="Arial"/>
      <family val="2"/>
    </font>
    <font>
      <u/>
      <sz val="9"/>
      <color theme="10"/>
      <name val="Arial"/>
      <family val="2"/>
    </font>
    <font>
      <b/>
      <sz val="9"/>
      <color indexed="9"/>
      <name val="Arial"/>
    </font>
    <font>
      <b/>
      <sz val="9"/>
      <name val="Arial"/>
    </font>
    <font>
      <sz val="9"/>
      <name val="Arial"/>
    </font>
    <font>
      <sz val="12"/>
      <color indexed="8"/>
      <name val="Arial"/>
      <family val="2"/>
    </font>
    <font>
      <sz val="12"/>
      <name val="Arial"/>
      <family val="2"/>
    </font>
    <font>
      <i/>
      <sz val="12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4669AF"/>
      </patternFill>
    </fill>
    <fill>
      <patternFill patternType="solid">
        <fgColor rgb="FF0096DC"/>
      </patternFill>
    </fill>
    <fill>
      <patternFill patternType="mediumGray">
        <bgColor indexed="22"/>
      </patternFill>
    </fill>
    <fill>
      <patternFill patternType="solid">
        <fgColor rgb="FFDCE6F1"/>
      </patternFill>
    </fill>
    <fill>
      <patternFill patternType="solid">
        <fgColor rgb="FFF6F6F6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11">
    <xf numFmtId="0" fontId="0" fillId="0" borderId="0" applyNumberFormat="0" applyFill="0" applyBorder="0" applyProtection="0">
      <alignment vertical="center"/>
    </xf>
    <xf numFmtId="0" fontId="3" fillId="0" borderId="0"/>
    <xf numFmtId="0" fontId="9" fillId="0" borderId="0"/>
    <xf numFmtId="0" fontId="12" fillId="0" borderId="0"/>
    <xf numFmtId="0" fontId="10" fillId="0" borderId="0"/>
    <xf numFmtId="0" fontId="13" fillId="0" borderId="0"/>
    <xf numFmtId="0" fontId="7" fillId="0" borderId="0" applyNumberFormat="0" applyFill="0" applyBorder="0" applyProtection="0">
      <alignment vertical="center"/>
    </xf>
    <xf numFmtId="0" fontId="3" fillId="0" borderId="0"/>
    <xf numFmtId="0" fontId="9" fillId="0" borderId="0"/>
    <xf numFmtId="0" fontId="14" fillId="0" borderId="0"/>
    <xf numFmtId="0" fontId="17" fillId="0" borderId="0" applyNumberForma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4" fillId="0" borderId="3" xfId="0" applyFont="1" applyBorder="1">
      <alignment vertical="center"/>
    </xf>
    <xf numFmtId="0" fontId="1" fillId="0" borderId="3" xfId="0" applyFont="1" applyBorder="1">
      <alignment vertical="center"/>
    </xf>
    <xf numFmtId="0" fontId="6" fillId="0" borderId="4" xfId="1" applyFont="1" applyBorder="1"/>
    <xf numFmtId="0" fontId="7" fillId="0" borderId="4" xfId="1" applyFont="1" applyBorder="1"/>
    <xf numFmtId="0" fontId="8" fillId="0" borderId="4" xfId="1" applyFont="1" applyBorder="1"/>
    <xf numFmtId="0" fontId="4" fillId="0" borderId="2" xfId="0" applyFont="1" applyBorder="1">
      <alignment vertical="center"/>
    </xf>
    <xf numFmtId="164" fontId="4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4" fillId="0" borderId="9" xfId="0" applyFont="1" applyBorder="1" applyAlignment="1">
      <alignment horizontal="left" vertical="top"/>
    </xf>
    <xf numFmtId="0" fontId="4" fillId="0" borderId="7" xfId="0" applyFont="1" applyBorder="1" applyAlignment="1">
      <alignment horizontal="right" vertical="center" wrapText="1"/>
    </xf>
    <xf numFmtId="0" fontId="0" fillId="0" borderId="0" xfId="2" applyNumberFormat="1" applyFont="1" applyFill="1" applyBorder="1" applyAlignment="1"/>
    <xf numFmtId="0" fontId="11" fillId="0" borderId="7" xfId="0" applyFont="1" applyBorder="1" applyAlignment="1">
      <alignment horizontal="right" vertical="center"/>
    </xf>
    <xf numFmtId="165" fontId="11" fillId="0" borderId="0" xfId="2" applyNumberFormat="1" applyFont="1" applyFill="1" applyBorder="1" applyAlignment="1"/>
    <xf numFmtId="3" fontId="7" fillId="0" borderId="0" xfId="4" applyNumberFormat="1" applyFont="1" applyFill="1" applyBorder="1" applyAlignment="1"/>
    <xf numFmtId="0" fontId="4" fillId="0" borderId="0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4" fillId="0" borderId="1" xfId="0" applyFont="1" applyBorder="1" applyAlignment="1">
      <alignment vertical="center"/>
    </xf>
    <xf numFmtId="165" fontId="7" fillId="0" borderId="0" xfId="4" applyNumberFormat="1" applyFont="1" applyFill="1" applyBorder="1" applyAlignment="1"/>
    <xf numFmtId="0" fontId="4" fillId="0" borderId="1" xfId="0" applyFont="1" applyBorder="1" applyAlignment="1">
      <alignment horizontal="right" wrapText="1"/>
    </xf>
    <xf numFmtId="0" fontId="4" fillId="0" borderId="2" xfId="0" applyFont="1" applyBorder="1" applyAlignment="1">
      <alignment horizontal="right" vertical="center"/>
    </xf>
    <xf numFmtId="0" fontId="11" fillId="0" borderId="1" xfId="0" applyFont="1" applyBorder="1" applyAlignment="1">
      <alignment horizontal="right" wrapText="1"/>
    </xf>
    <xf numFmtId="0" fontId="11" fillId="0" borderId="7" xfId="0" applyFont="1" applyBorder="1" applyAlignment="1">
      <alignment horizontal="right" wrapText="1"/>
    </xf>
    <xf numFmtId="164" fontId="11" fillId="0" borderId="1" xfId="0" applyNumberFormat="1" applyFont="1" applyBorder="1" applyAlignment="1">
      <alignment horizontal="right"/>
    </xf>
    <xf numFmtId="0" fontId="1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7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7" xfId="0" applyFont="1" applyBorder="1" applyAlignment="1">
      <alignment horizontal="right" wrapText="1"/>
    </xf>
    <xf numFmtId="0" fontId="4" fillId="0" borderId="0" xfId="0" applyFont="1" applyBorder="1" applyAlignment="1">
      <alignment vertical="center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right" wrapText="1"/>
    </xf>
    <xf numFmtId="0" fontId="11" fillId="2" borderId="0" xfId="0" applyFont="1" applyFill="1" applyBorder="1" applyAlignment="1">
      <alignment horizontal="right" wrapText="1"/>
    </xf>
    <xf numFmtId="0" fontId="4" fillId="2" borderId="0" xfId="0" applyFont="1" applyFill="1" applyBorder="1">
      <alignment vertical="center"/>
    </xf>
    <xf numFmtId="165" fontId="0" fillId="2" borderId="0" xfId="4" applyNumberFormat="1" applyFont="1" applyFill="1" applyBorder="1" applyAlignment="1"/>
    <xf numFmtId="0" fontId="4" fillId="2" borderId="9" xfId="0" applyFont="1" applyFill="1" applyBorder="1" applyAlignment="1">
      <alignment horizontal="left"/>
    </xf>
    <xf numFmtId="165" fontId="4" fillId="2" borderId="0" xfId="0" applyNumberFormat="1" applyFont="1" applyFill="1" applyBorder="1">
      <alignment vertical="center"/>
    </xf>
    <xf numFmtId="0" fontId="4" fillId="0" borderId="7" xfId="0" applyFont="1" applyBorder="1" applyAlignment="1">
      <alignment vertical="center"/>
    </xf>
    <xf numFmtId="0" fontId="0" fillId="2" borderId="0" xfId="4" applyNumberFormat="1" applyFont="1" applyFill="1" applyBorder="1" applyAlignment="1"/>
    <xf numFmtId="0" fontId="4" fillId="0" borderId="11" xfId="0" applyFont="1" applyBorder="1">
      <alignment vertical="center"/>
    </xf>
    <xf numFmtId="0" fontId="4" fillId="0" borderId="10" xfId="0" applyFont="1" applyBorder="1" applyAlignment="1">
      <alignment vertical="center"/>
    </xf>
    <xf numFmtId="0" fontId="4" fillId="2" borderId="0" xfId="0" applyFont="1" applyFill="1" applyBorder="1" applyAlignment="1">
      <alignment horizontal="right" vertical="center"/>
    </xf>
    <xf numFmtId="164" fontId="4" fillId="0" borderId="1" xfId="0" applyNumberFormat="1" applyFont="1" applyBorder="1">
      <alignment vertical="center"/>
    </xf>
    <xf numFmtId="164" fontId="4" fillId="0" borderId="9" xfId="0" applyNumberFormat="1" applyFont="1" applyBorder="1">
      <alignment vertical="center"/>
    </xf>
    <xf numFmtId="165" fontId="4" fillId="0" borderId="6" xfId="0" applyNumberFormat="1" applyFont="1" applyBorder="1">
      <alignment vertical="center"/>
    </xf>
    <xf numFmtId="164" fontId="4" fillId="0" borderId="6" xfId="0" applyNumberFormat="1" applyFont="1" applyBorder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left" vertical="top"/>
    </xf>
    <xf numFmtId="2" fontId="4" fillId="0" borderId="1" xfId="0" applyNumberFormat="1" applyFont="1" applyBorder="1">
      <alignment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1" fontId="4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65" fontId="4" fillId="0" borderId="1" xfId="0" applyNumberFormat="1" applyFont="1" applyBorder="1">
      <alignment vertical="center"/>
    </xf>
    <xf numFmtId="0" fontId="4" fillId="3" borderId="14" xfId="0" applyFont="1" applyFill="1" applyBorder="1" applyAlignment="1">
      <alignment horizontal="right" vertical="center"/>
    </xf>
    <xf numFmtId="9" fontId="4" fillId="0" borderId="1" xfId="0" applyNumberFormat="1" applyFont="1" applyBorder="1" applyAlignment="1">
      <alignment horizontal="left" vertical="center"/>
    </xf>
    <xf numFmtId="3" fontId="4" fillId="0" borderId="6" xfId="0" applyNumberFormat="1" applyFont="1" applyBorder="1">
      <alignment vertical="center"/>
    </xf>
    <xf numFmtId="0" fontId="4" fillId="4" borderId="14" xfId="0" applyFont="1" applyFill="1" applyBorder="1">
      <alignment vertical="center"/>
    </xf>
    <xf numFmtId="0" fontId="4" fillId="0" borderId="1" xfId="0" quotePrefix="1" applyFont="1" applyBorder="1">
      <alignment vertical="center"/>
    </xf>
    <xf numFmtId="0" fontId="4" fillId="5" borderId="14" xfId="0" applyFont="1" applyFill="1" applyBorder="1">
      <alignment vertical="center"/>
    </xf>
    <xf numFmtId="0" fontId="4" fillId="6" borderId="14" xfId="0" applyFont="1" applyFill="1" applyBorder="1">
      <alignment vertical="center"/>
    </xf>
    <xf numFmtId="0" fontId="4" fillId="7" borderId="14" xfId="0" applyFont="1" applyFill="1" applyBorder="1">
      <alignment vertical="center"/>
    </xf>
    <xf numFmtId="0" fontId="4" fillId="0" borderId="1" xfId="0" applyFont="1" applyBorder="1" applyAlignment="1">
      <alignment horizontal="left" vertical="center"/>
    </xf>
    <xf numFmtId="165" fontId="0" fillId="0" borderId="1" xfId="0" applyNumberFormat="1" applyFont="1" applyBorder="1">
      <alignment vertical="center"/>
    </xf>
    <xf numFmtId="0" fontId="4" fillId="8" borderId="14" xfId="0" applyFont="1" applyFill="1" applyBorder="1">
      <alignment vertical="center"/>
    </xf>
    <xf numFmtId="165" fontId="0" fillId="0" borderId="0" xfId="8" applyNumberFormat="1" applyFont="1" applyFill="1" applyAlignment="1">
      <alignment horizontal="right"/>
    </xf>
    <xf numFmtId="165" fontId="0" fillId="0" borderId="1" xfId="8" applyNumberFormat="1" applyFont="1" applyFill="1" applyBorder="1" applyAlignment="1">
      <alignment horizontal="right"/>
    </xf>
    <xf numFmtId="1" fontId="4" fillId="0" borderId="0" xfId="0" applyNumberFormat="1" applyFont="1" applyBorder="1" applyAlignment="1">
      <alignment horizontal="right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>
      <alignment vertical="center"/>
    </xf>
    <xf numFmtId="165" fontId="0" fillId="0" borderId="0" xfId="2" applyNumberFormat="1" applyFont="1" applyFill="1"/>
    <xf numFmtId="0" fontId="4" fillId="0" borderId="0" xfId="0" applyFont="1" applyFill="1" applyBorder="1" applyAlignment="1">
      <alignment horizontal="left"/>
    </xf>
    <xf numFmtId="0" fontId="4" fillId="0" borderId="6" xfId="0" applyFont="1" applyFill="1" applyBorder="1">
      <alignment vertical="center"/>
    </xf>
    <xf numFmtId="0" fontId="4" fillId="0" borderId="9" xfId="0" applyFont="1" applyFill="1" applyBorder="1" applyAlignment="1">
      <alignment horizontal="left"/>
    </xf>
    <xf numFmtId="164" fontId="4" fillId="0" borderId="1" xfId="0" applyNumberFormat="1" applyFont="1" applyFill="1" applyBorder="1" applyAlignment="1">
      <alignment horizontal="right"/>
    </xf>
    <xf numFmtId="164" fontId="11" fillId="0" borderId="1" xfId="0" applyNumberFormat="1" applyFont="1" applyFill="1" applyBorder="1" applyAlignment="1">
      <alignment horizontal="right"/>
    </xf>
    <xf numFmtId="0" fontId="4" fillId="0" borderId="1" xfId="0" applyFont="1" applyFill="1" applyBorder="1">
      <alignment vertical="center"/>
    </xf>
    <xf numFmtId="1" fontId="4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/>
    </xf>
    <xf numFmtId="165" fontId="0" fillId="0" borderId="0" xfId="2" applyNumberFormat="1" applyFont="1" applyFill="1" applyBorder="1" applyAlignment="1"/>
    <xf numFmtId="0" fontId="0" fillId="0" borderId="0" xfId="2" applyFont="1" applyBorder="1"/>
    <xf numFmtId="165" fontId="0" fillId="0" borderId="0" xfId="4" applyNumberFormat="1" applyFont="1" applyFill="1" applyBorder="1" applyAlignment="1"/>
    <xf numFmtId="0" fontId="0" fillId="0" borderId="0" xfId="4" applyNumberFormat="1" applyFont="1" applyFill="1" applyBorder="1" applyAlignment="1">
      <alignment horizontal="right"/>
    </xf>
    <xf numFmtId="0" fontId="6" fillId="0" borderId="4" xfId="1" applyNumberFormat="1" applyFont="1" applyFill="1" applyBorder="1" applyAlignment="1">
      <alignment horizontal="left"/>
    </xf>
    <xf numFmtId="0" fontId="7" fillId="0" borderId="5" xfId="1" applyFont="1" applyFill="1" applyBorder="1" applyAlignment="1">
      <alignment horizontal="center" wrapText="1"/>
    </xf>
    <xf numFmtId="165" fontId="0" fillId="0" borderId="0" xfId="8" applyNumberFormat="1" applyFont="1" applyFill="1"/>
    <xf numFmtId="0" fontId="1" fillId="0" borderId="1" xfId="0" applyFont="1" applyBorder="1" applyAlignment="1">
      <alignment horizontal="left" vertical="center"/>
    </xf>
    <xf numFmtId="0" fontId="0" fillId="0" borderId="0" xfId="0" applyFont="1">
      <alignment vertical="center"/>
    </xf>
    <xf numFmtId="165" fontId="0" fillId="0" borderId="0" xfId="9" applyNumberFormat="1" applyFont="1" applyFill="1" applyBorder="1" applyAlignment="1"/>
    <xf numFmtId="165" fontId="0" fillId="0" borderId="0" xfId="5" applyNumberFormat="1" applyFont="1"/>
    <xf numFmtId="165" fontId="0" fillId="0" borderId="0" xfId="2" applyNumberFormat="1" applyFont="1"/>
    <xf numFmtId="0" fontId="4" fillId="9" borderId="1" xfId="0" applyFont="1" applyFill="1" applyBorder="1">
      <alignment vertical="center"/>
    </xf>
    <xf numFmtId="0" fontId="4" fillId="0" borderId="9" xfId="0" applyFont="1" applyFill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165" fontId="0" fillId="2" borderId="0" xfId="8" applyNumberFormat="1" applyFont="1" applyFill="1" applyBorder="1" applyAlignment="1"/>
    <xf numFmtId="0" fontId="15" fillId="10" borderId="15" xfId="0" applyNumberFormat="1" applyFont="1" applyFill="1" applyBorder="1" applyAlignment="1"/>
    <xf numFmtId="165" fontId="15" fillId="0" borderId="15" xfId="0" applyNumberFormat="1" applyFont="1" applyFill="1" applyBorder="1" applyAlignment="1"/>
    <xf numFmtId="0" fontId="15" fillId="0" borderId="15" xfId="0" applyNumberFormat="1" applyFont="1" applyFill="1" applyBorder="1" applyAlignment="1"/>
    <xf numFmtId="0" fontId="4" fillId="11" borderId="1" xfId="0" applyFont="1" applyFill="1" applyBorder="1">
      <alignment vertical="center"/>
    </xf>
    <xf numFmtId="0" fontId="16" fillId="10" borderId="15" xfId="0" applyNumberFormat="1" applyFont="1" applyFill="1" applyBorder="1" applyAlignment="1"/>
    <xf numFmtId="165" fontId="16" fillId="0" borderId="15" xfId="0" applyNumberFormat="1" applyFont="1" applyFill="1" applyBorder="1" applyAlignment="1"/>
    <xf numFmtId="0" fontId="16" fillId="0" borderId="15" xfId="0" applyNumberFormat="1" applyFont="1" applyFill="1" applyBorder="1" applyAlignment="1"/>
    <xf numFmtId="0" fontId="4" fillId="0" borderId="0" xfId="0" applyFont="1" applyBorder="1">
      <alignment vertical="center"/>
    </xf>
    <xf numFmtId="165" fontId="4" fillId="0" borderId="7" xfId="0" applyNumberFormat="1" applyFont="1" applyBorder="1" applyAlignment="1">
      <alignment horizontal="right" vertical="center" wrapText="1"/>
    </xf>
    <xf numFmtId="0" fontId="17" fillId="0" borderId="1" xfId="10" applyBorder="1">
      <alignment vertical="center"/>
    </xf>
    <xf numFmtId="3" fontId="15" fillId="0" borderId="15" xfId="0" applyNumberFormat="1" applyFont="1" applyFill="1" applyBorder="1" applyAlignment="1"/>
    <xf numFmtId="0" fontId="17" fillId="0" borderId="0" xfId="10">
      <alignment vertical="center"/>
    </xf>
    <xf numFmtId="0" fontId="0" fillId="11" borderId="0" xfId="0" applyFill="1">
      <alignment vertical="center"/>
    </xf>
    <xf numFmtId="0" fontId="17" fillId="0" borderId="3" xfId="10" applyBorder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8" fillId="12" borderId="16" xfId="0" applyFont="1" applyFill="1" applyBorder="1" applyAlignment="1">
      <alignment horizontal="right" vertical="center"/>
    </xf>
    <xf numFmtId="0" fontId="19" fillId="13" borderId="16" xfId="0" applyFont="1" applyFill="1" applyBorder="1" applyAlignment="1">
      <alignment horizontal="left" vertical="center"/>
    </xf>
    <xf numFmtId="0" fontId="0" fillId="14" borderId="0" xfId="0" applyFill="1" applyAlignment="1"/>
    <xf numFmtId="0" fontId="19" fillId="15" borderId="16" xfId="0" applyFont="1" applyFill="1" applyBorder="1" applyAlignment="1">
      <alignment horizontal="left" vertical="center"/>
    </xf>
    <xf numFmtId="166" fontId="20" fillId="16" borderId="0" xfId="0" applyNumberFormat="1" applyFont="1" applyFill="1" applyAlignment="1">
      <alignment horizontal="right" vertical="center" shrinkToFit="1"/>
    </xf>
    <xf numFmtId="3" fontId="20" fillId="16" borderId="0" xfId="0" applyNumberFormat="1" applyFont="1" applyFill="1" applyAlignment="1">
      <alignment horizontal="right" vertical="center" shrinkToFit="1"/>
    </xf>
    <xf numFmtId="166" fontId="20" fillId="0" borderId="0" xfId="0" applyNumberFormat="1" applyFont="1" applyAlignment="1">
      <alignment horizontal="right" vertical="center" shrinkToFit="1"/>
    </xf>
    <xf numFmtId="3" fontId="20" fillId="0" borderId="0" xfId="0" applyNumberFormat="1" applyFont="1" applyAlignment="1">
      <alignment horizontal="right" vertical="center" shrinkToFit="1"/>
    </xf>
    <xf numFmtId="165" fontId="20" fillId="0" borderId="0" xfId="0" applyNumberFormat="1" applyFont="1" applyAlignment="1">
      <alignment horizontal="right" vertical="center" shrinkToFit="1"/>
    </xf>
    <xf numFmtId="165" fontId="20" fillId="16" borderId="0" xfId="0" applyNumberFormat="1" applyFont="1" applyFill="1" applyAlignment="1">
      <alignment horizontal="right" vertical="center" shrinkToFit="1"/>
    </xf>
    <xf numFmtId="165" fontId="4" fillId="11" borderId="1" xfId="0" applyNumberFormat="1" applyFont="1" applyFill="1" applyBorder="1">
      <alignment vertical="center"/>
    </xf>
    <xf numFmtId="0" fontId="4" fillId="0" borderId="1" xfId="0" applyFont="1" applyFill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49" fontId="0" fillId="0" borderId="0" xfId="0" applyNumberFormat="1" applyFont="1" applyAlignment="1">
      <alignment horizontal="left" vertical="center"/>
    </xf>
    <xf numFmtId="3" fontId="7" fillId="0" borderId="0" xfId="4" applyNumberFormat="1" applyFont="1" applyFill="1" applyBorder="1" applyAlignment="1">
      <alignment horizontal="left"/>
    </xf>
    <xf numFmtId="49" fontId="0" fillId="0" borderId="0" xfId="0" applyNumberFormat="1" applyFont="1" applyAlignment="1">
      <alignment horizontal="left"/>
    </xf>
    <xf numFmtId="0" fontId="21" fillId="0" borderId="1" xfId="0" applyFont="1" applyBorder="1">
      <alignment vertical="center"/>
    </xf>
    <xf numFmtId="49" fontId="22" fillId="0" borderId="0" xfId="0" applyNumberFormat="1" applyFont="1" applyAlignment="1">
      <alignment horizontal="left"/>
    </xf>
    <xf numFmtId="49" fontId="22" fillId="0" borderId="0" xfId="0" applyNumberFormat="1" applyFont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2" fillId="0" borderId="0" xfId="0" applyFont="1">
      <alignment vertical="center"/>
    </xf>
    <xf numFmtId="0" fontId="23" fillId="0" borderId="4" xfId="1" applyFont="1" applyBorder="1"/>
    <xf numFmtId="0" fontId="18" fillId="12" borderId="16" xfId="0" applyFont="1" applyFill="1" applyBorder="1" applyAlignment="1">
      <alignment horizontal="left" vertical="center"/>
    </xf>
  </cellXfs>
  <cellStyles count="11">
    <cellStyle name="Hyperlink" xfId="10" builtinId="8"/>
    <cellStyle name="Normal" xfId="0" builtinId="0" customBuiltin="1"/>
    <cellStyle name="Normal 2" xfId="1"/>
    <cellStyle name="Normal 2 2" xfId="3"/>
    <cellStyle name="Normal 2 2 2" xfId="7"/>
    <cellStyle name="Normal 3" xfId="2"/>
    <cellStyle name="Normal 3 2" xfId="4"/>
    <cellStyle name="Normal 3 2 2" xfId="8"/>
    <cellStyle name="Normal 4" xfId="6"/>
    <cellStyle name="Normal 5" xfId="5"/>
    <cellStyle name="Normal 6" xfId="9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/>
  <colors>
    <mruColors>
      <color rgb="FFAF74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Life expectancy at birth, by sex, 2019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(years)</a:t>
            </a:r>
          </a:p>
        </c:rich>
      </c:tx>
      <c:layout>
        <c:manualLayout>
          <c:xMode val="edge"/>
          <c:yMode val="edge"/>
          <c:x val="5.3333333333333332E-3"/>
          <c:y val="8.4066418428020862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2420813322740082"/>
          <c:w val="0.97066666666666668"/>
          <c:h val="0.61664885771444256"/>
        </c:manualLayout>
      </c:layout>
      <c:lineChart>
        <c:grouping val="standard"/>
        <c:varyColors val="0"/>
        <c:ser>
          <c:idx val="1"/>
          <c:order val="0"/>
          <c:tx>
            <c:strRef>
              <c:f>'Figure 1'!$E$10</c:f>
              <c:strCache>
                <c:ptCount val="1"/>
                <c:pt idx="0">
                  <c:v>Female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noFill/>
              <a:ln w="15875">
                <a:solidFill>
                  <a:schemeClr val="accent1"/>
                </a:solidFill>
              </a:ln>
            </c:spPr>
          </c:marker>
          <c:cat>
            <c:strRef>
              <c:f>'Figure 1'!$C$11:$C$49</c:f>
              <c:strCache>
                <c:ptCount val="39"/>
                <c:pt idx="0">
                  <c:v>EU (¹)(²)(³)</c:v>
                </c:pt>
                <c:pt idx="2">
                  <c:v>Spain</c:v>
                </c:pt>
                <c:pt idx="3">
                  <c:v>Italy (³)</c:v>
                </c:pt>
                <c:pt idx="4">
                  <c:v>Sweden</c:v>
                </c:pt>
                <c:pt idx="5">
                  <c:v>France (²)</c:v>
                </c:pt>
                <c:pt idx="6">
                  <c:v>Malta</c:v>
                </c:pt>
                <c:pt idx="7">
                  <c:v>Ireland (¹)</c:v>
                </c:pt>
                <c:pt idx="8">
                  <c:v>Luxembourg</c:v>
                </c:pt>
                <c:pt idx="9">
                  <c:v>Cyprus</c:v>
                </c:pt>
                <c:pt idx="10">
                  <c:v>Netherlands</c:v>
                </c:pt>
                <c:pt idx="11">
                  <c:v>Belgium</c:v>
                </c:pt>
                <c:pt idx="12">
                  <c:v>Finland</c:v>
                </c:pt>
                <c:pt idx="13">
                  <c:v>Austria</c:v>
                </c:pt>
                <c:pt idx="14">
                  <c:v>Portugal</c:v>
                </c:pt>
                <c:pt idx="15">
                  <c:v>Greece</c:v>
                </c:pt>
                <c:pt idx="16">
                  <c:v>Slovenia</c:v>
                </c:pt>
                <c:pt idx="17">
                  <c:v>Denmark</c:v>
                </c:pt>
                <c:pt idx="18">
                  <c:v>Germany</c:v>
                </c:pt>
                <c:pt idx="19">
                  <c:v>Czechia</c:v>
                </c:pt>
                <c:pt idx="20">
                  <c:v>Estonia</c:v>
                </c:pt>
                <c:pt idx="21">
                  <c:v>Croatia</c:v>
                </c:pt>
                <c:pt idx="22">
                  <c:v>Poland</c:v>
                </c:pt>
                <c:pt idx="23">
                  <c:v>Slovakia</c:v>
                </c:pt>
                <c:pt idx="24">
                  <c:v>Lithuania</c:v>
                </c:pt>
                <c:pt idx="25">
                  <c:v>Hungary</c:v>
                </c:pt>
                <c:pt idx="26">
                  <c:v>Latvia</c:v>
                </c:pt>
                <c:pt idx="27">
                  <c:v>Romania (¹)</c:v>
                </c:pt>
                <c:pt idx="28">
                  <c:v>Bulgaria</c:v>
                </c:pt>
                <c:pt idx="30">
                  <c:v>Liechtenstein</c:v>
                </c:pt>
                <c:pt idx="31">
                  <c:v>Switzerland</c:v>
                </c:pt>
                <c:pt idx="32">
                  <c:v>Iceland</c:v>
                </c:pt>
                <c:pt idx="33">
                  <c:v>Norway</c:v>
                </c:pt>
                <c:pt idx="35">
                  <c:v>Albania </c:v>
                </c:pt>
                <c:pt idx="36">
                  <c:v>Turkey</c:v>
                </c:pt>
                <c:pt idx="37">
                  <c:v>Montenegro</c:v>
                </c:pt>
                <c:pt idx="38">
                  <c:v>North Macedonia</c:v>
                </c:pt>
              </c:strCache>
            </c:strRef>
          </c:cat>
          <c:val>
            <c:numRef>
              <c:f>'Figure 1'!$E$11:$E$49</c:f>
              <c:numCache>
                <c:formatCode>#,##0.0</c:formatCode>
                <c:ptCount val="39"/>
                <c:pt idx="0">
                  <c:v>84</c:v>
                </c:pt>
                <c:pt idx="2">
                  <c:v>86.7</c:v>
                </c:pt>
                <c:pt idx="3">
                  <c:v>85.7</c:v>
                </c:pt>
                <c:pt idx="4">
                  <c:v>84.8</c:v>
                </c:pt>
                <c:pt idx="5">
                  <c:v>85.9</c:v>
                </c:pt>
                <c:pt idx="6">
                  <c:v>84.6</c:v>
                </c:pt>
                <c:pt idx="7">
                  <c:v>84.7</c:v>
                </c:pt>
                <c:pt idx="8">
                  <c:v>85.2</c:v>
                </c:pt>
                <c:pt idx="9">
                  <c:v>84.4</c:v>
                </c:pt>
                <c:pt idx="10">
                  <c:v>83.7</c:v>
                </c:pt>
                <c:pt idx="11">
                  <c:v>84.3</c:v>
                </c:pt>
                <c:pt idx="12">
                  <c:v>84.8</c:v>
                </c:pt>
                <c:pt idx="13">
                  <c:v>84.2</c:v>
                </c:pt>
                <c:pt idx="14">
                  <c:v>84.8</c:v>
                </c:pt>
                <c:pt idx="15">
                  <c:v>84.2</c:v>
                </c:pt>
                <c:pt idx="16">
                  <c:v>84.5</c:v>
                </c:pt>
                <c:pt idx="17">
                  <c:v>83.5</c:v>
                </c:pt>
                <c:pt idx="18">
                  <c:v>83.7</c:v>
                </c:pt>
                <c:pt idx="19">
                  <c:v>82.2</c:v>
                </c:pt>
                <c:pt idx="20">
                  <c:v>83</c:v>
                </c:pt>
                <c:pt idx="21">
                  <c:v>81.599999999999994</c:v>
                </c:pt>
                <c:pt idx="22">
                  <c:v>81.900000000000006</c:v>
                </c:pt>
                <c:pt idx="23">
                  <c:v>81.2</c:v>
                </c:pt>
                <c:pt idx="24">
                  <c:v>81.2</c:v>
                </c:pt>
                <c:pt idx="25">
                  <c:v>79.7</c:v>
                </c:pt>
                <c:pt idx="26">
                  <c:v>80.099999999999994</c:v>
                </c:pt>
                <c:pt idx="27">
                  <c:v>79.5</c:v>
                </c:pt>
                <c:pt idx="28">
                  <c:v>78.8</c:v>
                </c:pt>
                <c:pt idx="30">
                  <c:v>85.8</c:v>
                </c:pt>
                <c:pt idx="31">
                  <c:v>85.8</c:v>
                </c:pt>
                <c:pt idx="32">
                  <c:v>84.7</c:v>
                </c:pt>
                <c:pt idx="33">
                  <c:v>84.7</c:v>
                </c:pt>
                <c:pt idx="35">
                  <c:v>80.7</c:v>
                </c:pt>
                <c:pt idx="36">
                  <c:v>81.8</c:v>
                </c:pt>
                <c:pt idx="37">
                  <c:v>79.5</c:v>
                </c:pt>
                <c:pt idx="38">
                  <c:v>78.599999999999994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BC-4480-83A4-84D82FB4D3AC}"/>
            </c:ext>
          </c:extLst>
        </c:ser>
        <c:ser>
          <c:idx val="0"/>
          <c:order val="1"/>
          <c:tx>
            <c:strRef>
              <c:f>'Figure 1'!$D$10</c:f>
              <c:strCache>
                <c:ptCount val="1"/>
                <c:pt idx="0">
                  <c:v>Male</c:v>
                </c:pt>
              </c:strCache>
            </c:strRef>
          </c:tx>
          <c:spPr>
            <a:ln>
              <a:noFill/>
            </a:ln>
          </c:spPr>
          <c:marker>
            <c:spPr>
              <a:noFill/>
              <a:ln w="15875">
                <a:solidFill>
                  <a:schemeClr val="accent2"/>
                </a:solidFill>
              </a:ln>
            </c:spPr>
          </c:marker>
          <c:cat>
            <c:strRef>
              <c:f>'Figure 1'!$C$11:$C$49</c:f>
              <c:strCache>
                <c:ptCount val="39"/>
                <c:pt idx="0">
                  <c:v>EU (¹)(²)(³)</c:v>
                </c:pt>
                <c:pt idx="2">
                  <c:v>Spain</c:v>
                </c:pt>
                <c:pt idx="3">
                  <c:v>Italy (³)</c:v>
                </c:pt>
                <c:pt idx="4">
                  <c:v>Sweden</c:v>
                </c:pt>
                <c:pt idx="5">
                  <c:v>France (²)</c:v>
                </c:pt>
                <c:pt idx="6">
                  <c:v>Malta</c:v>
                </c:pt>
                <c:pt idx="7">
                  <c:v>Ireland (¹)</c:v>
                </c:pt>
                <c:pt idx="8">
                  <c:v>Luxembourg</c:v>
                </c:pt>
                <c:pt idx="9">
                  <c:v>Cyprus</c:v>
                </c:pt>
                <c:pt idx="10">
                  <c:v>Netherlands</c:v>
                </c:pt>
                <c:pt idx="11">
                  <c:v>Belgium</c:v>
                </c:pt>
                <c:pt idx="12">
                  <c:v>Finland</c:v>
                </c:pt>
                <c:pt idx="13">
                  <c:v>Austria</c:v>
                </c:pt>
                <c:pt idx="14">
                  <c:v>Portugal</c:v>
                </c:pt>
                <c:pt idx="15">
                  <c:v>Greece</c:v>
                </c:pt>
                <c:pt idx="16">
                  <c:v>Slovenia</c:v>
                </c:pt>
                <c:pt idx="17">
                  <c:v>Denmark</c:v>
                </c:pt>
                <c:pt idx="18">
                  <c:v>Germany</c:v>
                </c:pt>
                <c:pt idx="19">
                  <c:v>Czechia</c:v>
                </c:pt>
                <c:pt idx="20">
                  <c:v>Estonia</c:v>
                </c:pt>
                <c:pt idx="21">
                  <c:v>Croatia</c:v>
                </c:pt>
                <c:pt idx="22">
                  <c:v>Poland</c:v>
                </c:pt>
                <c:pt idx="23">
                  <c:v>Slovakia</c:v>
                </c:pt>
                <c:pt idx="24">
                  <c:v>Lithuania</c:v>
                </c:pt>
                <c:pt idx="25">
                  <c:v>Hungary</c:v>
                </c:pt>
                <c:pt idx="26">
                  <c:v>Latvia</c:v>
                </c:pt>
                <c:pt idx="27">
                  <c:v>Romania (¹)</c:v>
                </c:pt>
                <c:pt idx="28">
                  <c:v>Bulgaria</c:v>
                </c:pt>
                <c:pt idx="30">
                  <c:v>Liechtenstein</c:v>
                </c:pt>
                <c:pt idx="31">
                  <c:v>Switzerland</c:v>
                </c:pt>
                <c:pt idx="32">
                  <c:v>Iceland</c:v>
                </c:pt>
                <c:pt idx="33">
                  <c:v>Norway</c:v>
                </c:pt>
                <c:pt idx="35">
                  <c:v>Albania </c:v>
                </c:pt>
                <c:pt idx="36">
                  <c:v>Turkey</c:v>
                </c:pt>
                <c:pt idx="37">
                  <c:v>Montenegro</c:v>
                </c:pt>
                <c:pt idx="38">
                  <c:v>North Macedonia</c:v>
                </c:pt>
              </c:strCache>
            </c:strRef>
          </c:cat>
          <c:val>
            <c:numRef>
              <c:f>'Figure 1'!$D$11:$D$49</c:f>
              <c:numCache>
                <c:formatCode>#,##0.0</c:formatCode>
                <c:ptCount val="39"/>
                <c:pt idx="0">
                  <c:v>78.5</c:v>
                </c:pt>
                <c:pt idx="2">
                  <c:v>81.099999999999994</c:v>
                </c:pt>
                <c:pt idx="3">
                  <c:v>81.400000000000006</c:v>
                </c:pt>
                <c:pt idx="4">
                  <c:v>81.5</c:v>
                </c:pt>
                <c:pt idx="5">
                  <c:v>79.900000000000006</c:v>
                </c:pt>
                <c:pt idx="6">
                  <c:v>81.2</c:v>
                </c:pt>
                <c:pt idx="7">
                  <c:v>80.8</c:v>
                </c:pt>
                <c:pt idx="8">
                  <c:v>80.2</c:v>
                </c:pt>
                <c:pt idx="9">
                  <c:v>80.3</c:v>
                </c:pt>
                <c:pt idx="10">
                  <c:v>80.599999999999994</c:v>
                </c:pt>
                <c:pt idx="11">
                  <c:v>79.8</c:v>
                </c:pt>
                <c:pt idx="12">
                  <c:v>79.3</c:v>
                </c:pt>
                <c:pt idx="13">
                  <c:v>79.7</c:v>
                </c:pt>
                <c:pt idx="14">
                  <c:v>78.7</c:v>
                </c:pt>
                <c:pt idx="15">
                  <c:v>79.2</c:v>
                </c:pt>
                <c:pt idx="16">
                  <c:v>78.7</c:v>
                </c:pt>
                <c:pt idx="17">
                  <c:v>79.5</c:v>
                </c:pt>
                <c:pt idx="18">
                  <c:v>79</c:v>
                </c:pt>
                <c:pt idx="19">
                  <c:v>76.400000000000006</c:v>
                </c:pt>
                <c:pt idx="20">
                  <c:v>74.5</c:v>
                </c:pt>
                <c:pt idx="21">
                  <c:v>75.5</c:v>
                </c:pt>
                <c:pt idx="22">
                  <c:v>74.099999999999994</c:v>
                </c:pt>
                <c:pt idx="23">
                  <c:v>74.3</c:v>
                </c:pt>
                <c:pt idx="24">
                  <c:v>71.599999999999994</c:v>
                </c:pt>
                <c:pt idx="25">
                  <c:v>73.099999999999994</c:v>
                </c:pt>
                <c:pt idx="26">
                  <c:v>70.900000000000006</c:v>
                </c:pt>
                <c:pt idx="27">
                  <c:v>71.900000000000006</c:v>
                </c:pt>
                <c:pt idx="28">
                  <c:v>71.599999999999994</c:v>
                </c:pt>
                <c:pt idx="30">
                  <c:v>82.6</c:v>
                </c:pt>
                <c:pt idx="31">
                  <c:v>82.1</c:v>
                </c:pt>
                <c:pt idx="32">
                  <c:v>81.7</c:v>
                </c:pt>
                <c:pt idx="33">
                  <c:v>81.3</c:v>
                </c:pt>
                <c:pt idx="35">
                  <c:v>77.599999999999994</c:v>
                </c:pt>
                <c:pt idx="36">
                  <c:v>76.400000000000006</c:v>
                </c:pt>
                <c:pt idx="37">
                  <c:v>74</c:v>
                </c:pt>
                <c:pt idx="38">
                  <c:v>74.7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BC-4480-83A4-84D82FB4D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232064"/>
        <c:axId val="342289792"/>
      </c:lineChart>
      <c:catAx>
        <c:axId val="34223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42289792"/>
        <c:crosses val="autoZero"/>
        <c:auto val="1"/>
        <c:lblAlgn val="ctr"/>
        <c:lblOffset val="100"/>
        <c:tickMarkSkip val="1"/>
        <c:noMultiLvlLbl val="0"/>
      </c:catAx>
      <c:valAx>
        <c:axId val="34228979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342232064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4262572178477691"/>
          <c:y val="0.76397525600954896"/>
          <c:w val="0.1474854593175853"/>
          <c:h val="4.0511408458372485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Life expectancy at birth, 2010 and 2019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(years)</a:t>
            </a:r>
          </a:p>
        </c:rich>
      </c:tx>
      <c:layout>
        <c:manualLayout>
          <c:xMode val="edge"/>
          <c:yMode val="edge"/>
          <c:x val="5.3333333333333332E-3"/>
          <c:y val="9.6628318412373907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4276834045428244"/>
          <c:w val="0.97066666666666668"/>
          <c:h val="0.5666832405790243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'Figure 2'!$E$10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2'!$C$11:$C$50</c:f>
              <c:strCache>
                <c:ptCount val="40"/>
                <c:pt idx="0">
                  <c:v>EU (¹)(²)(³)</c:v>
                </c:pt>
                <c:pt idx="2">
                  <c:v>Spain</c:v>
                </c:pt>
                <c:pt idx="3">
                  <c:v>Italy (³)</c:v>
                </c:pt>
                <c:pt idx="4">
                  <c:v>Sweden</c:v>
                </c:pt>
                <c:pt idx="5">
                  <c:v>France (²)</c:v>
                </c:pt>
                <c:pt idx="6">
                  <c:v>Malta</c:v>
                </c:pt>
                <c:pt idx="7">
                  <c:v>Ireland (¹)</c:v>
                </c:pt>
                <c:pt idx="8">
                  <c:v>Luxembourg </c:v>
                </c:pt>
                <c:pt idx="9">
                  <c:v>Cyprus</c:v>
                </c:pt>
                <c:pt idx="10">
                  <c:v>Netherlands</c:v>
                </c:pt>
                <c:pt idx="11">
                  <c:v>Belgium </c:v>
                </c:pt>
                <c:pt idx="12">
                  <c:v>Finland</c:v>
                </c:pt>
                <c:pt idx="13">
                  <c:v>Austria</c:v>
                </c:pt>
                <c:pt idx="14">
                  <c:v>Portugal</c:v>
                </c:pt>
                <c:pt idx="15">
                  <c:v>Greece</c:v>
                </c:pt>
                <c:pt idx="16">
                  <c:v>Slovenia </c:v>
                </c:pt>
                <c:pt idx="17">
                  <c:v>Denmark</c:v>
                </c:pt>
                <c:pt idx="18">
                  <c:v>Germany </c:v>
                </c:pt>
                <c:pt idx="19">
                  <c:v>Czechia</c:v>
                </c:pt>
                <c:pt idx="20">
                  <c:v>Estonia </c:v>
                </c:pt>
                <c:pt idx="21">
                  <c:v>Croatia</c:v>
                </c:pt>
                <c:pt idx="22">
                  <c:v>Poland </c:v>
                </c:pt>
                <c:pt idx="23">
                  <c:v>Slovakia</c:v>
                </c:pt>
                <c:pt idx="24">
                  <c:v>Lithuania</c:v>
                </c:pt>
                <c:pt idx="25">
                  <c:v>Hungary </c:v>
                </c:pt>
                <c:pt idx="26">
                  <c:v>Latvia</c:v>
                </c:pt>
                <c:pt idx="27">
                  <c:v>Romania (¹)</c:v>
                </c:pt>
                <c:pt idx="28">
                  <c:v>Bulgaria</c:v>
                </c:pt>
                <c:pt idx="30">
                  <c:v>Liechtenstein</c:v>
                </c:pt>
                <c:pt idx="31">
                  <c:v>Switzerland </c:v>
                </c:pt>
                <c:pt idx="32">
                  <c:v>Iceland</c:v>
                </c:pt>
                <c:pt idx="33">
                  <c:v>Norway</c:v>
                </c:pt>
                <c:pt idx="35">
                  <c:v>Albania (⁴)</c:v>
                </c:pt>
                <c:pt idx="36">
                  <c:v>Turkey</c:v>
                </c:pt>
                <c:pt idx="37">
                  <c:v>Montenegro</c:v>
                </c:pt>
                <c:pt idx="38">
                  <c:v>North Macedonia</c:v>
                </c:pt>
                <c:pt idx="39">
                  <c:v>Serbia </c:v>
                </c:pt>
              </c:strCache>
            </c:strRef>
          </c:cat>
          <c:val>
            <c:numRef>
              <c:f>'Figure 2'!$E$11:$E$50</c:f>
              <c:numCache>
                <c:formatCode>#,##0.0</c:formatCode>
                <c:ptCount val="40"/>
                <c:pt idx="0">
                  <c:v>81.3</c:v>
                </c:pt>
                <c:pt idx="2">
                  <c:v>84</c:v>
                </c:pt>
                <c:pt idx="3">
                  <c:v>83.6</c:v>
                </c:pt>
                <c:pt idx="4">
                  <c:v>83.2</c:v>
                </c:pt>
                <c:pt idx="5">
                  <c:v>83</c:v>
                </c:pt>
                <c:pt idx="6">
                  <c:v>82.9</c:v>
                </c:pt>
                <c:pt idx="7">
                  <c:v>82.8</c:v>
                </c:pt>
                <c:pt idx="8">
                  <c:v>82.7</c:v>
                </c:pt>
                <c:pt idx="9">
                  <c:v>82.3</c:v>
                </c:pt>
                <c:pt idx="10">
                  <c:v>82.2</c:v>
                </c:pt>
                <c:pt idx="11">
                  <c:v>82.1</c:v>
                </c:pt>
                <c:pt idx="12">
                  <c:v>82.1</c:v>
                </c:pt>
                <c:pt idx="13">
                  <c:v>82</c:v>
                </c:pt>
                <c:pt idx="14">
                  <c:v>81.900000000000006</c:v>
                </c:pt>
                <c:pt idx="15">
                  <c:v>81.7</c:v>
                </c:pt>
                <c:pt idx="16">
                  <c:v>81.599999999999994</c:v>
                </c:pt>
                <c:pt idx="17">
                  <c:v>81.5</c:v>
                </c:pt>
                <c:pt idx="18">
                  <c:v>81.3</c:v>
                </c:pt>
                <c:pt idx="19">
                  <c:v>79.3</c:v>
                </c:pt>
                <c:pt idx="20">
                  <c:v>79</c:v>
                </c:pt>
                <c:pt idx="21">
                  <c:v>78.599999999999994</c:v>
                </c:pt>
                <c:pt idx="22">
                  <c:v>78</c:v>
                </c:pt>
                <c:pt idx="23">
                  <c:v>77.8</c:v>
                </c:pt>
                <c:pt idx="24">
                  <c:v>76.5</c:v>
                </c:pt>
                <c:pt idx="25">
                  <c:v>76.5</c:v>
                </c:pt>
                <c:pt idx="26">
                  <c:v>75.7</c:v>
                </c:pt>
                <c:pt idx="27">
                  <c:v>75.599999999999994</c:v>
                </c:pt>
                <c:pt idx="28">
                  <c:v>75.099999999999994</c:v>
                </c:pt>
                <c:pt idx="30">
                  <c:v>84.3</c:v>
                </c:pt>
                <c:pt idx="31">
                  <c:v>84</c:v>
                </c:pt>
                <c:pt idx="32">
                  <c:v>83.2</c:v>
                </c:pt>
                <c:pt idx="33">
                  <c:v>83</c:v>
                </c:pt>
                <c:pt idx="35">
                  <c:v>79.099999999999994</c:v>
                </c:pt>
                <c:pt idx="36">
                  <c:v>79.099999999999994</c:v>
                </c:pt>
                <c:pt idx="37">
                  <c:v>76.7</c:v>
                </c:pt>
                <c:pt idx="38">
                  <c:v>76.599999999999994</c:v>
                </c:pt>
                <c:pt idx="39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EA-47AB-8C37-F5E50027F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484480"/>
        <c:axId val="342486016"/>
      </c:barChart>
      <c:lineChart>
        <c:grouping val="standard"/>
        <c:varyColors val="0"/>
        <c:ser>
          <c:idx val="0"/>
          <c:order val="0"/>
          <c:tx>
            <c:strRef>
              <c:f>'Figure 2'!$D$10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  <a:round/>
            </a:ln>
            <a:effectLst/>
            <a:extLst/>
          </c:spPr>
          <c:cat>
            <c:strRef>
              <c:f>'Figure 2'!$C$11:$C$50</c:f>
              <c:strCache>
                <c:ptCount val="40"/>
                <c:pt idx="0">
                  <c:v>EU (¹)(²)(³)</c:v>
                </c:pt>
                <c:pt idx="2">
                  <c:v>Spain</c:v>
                </c:pt>
                <c:pt idx="3">
                  <c:v>Italy (³)</c:v>
                </c:pt>
                <c:pt idx="4">
                  <c:v>Sweden</c:v>
                </c:pt>
                <c:pt idx="5">
                  <c:v>France (²)</c:v>
                </c:pt>
                <c:pt idx="6">
                  <c:v>Malta</c:v>
                </c:pt>
                <c:pt idx="7">
                  <c:v>Ireland (¹)</c:v>
                </c:pt>
                <c:pt idx="8">
                  <c:v>Luxembourg </c:v>
                </c:pt>
                <c:pt idx="9">
                  <c:v>Cyprus</c:v>
                </c:pt>
                <c:pt idx="10">
                  <c:v>Netherlands</c:v>
                </c:pt>
                <c:pt idx="11">
                  <c:v>Belgium </c:v>
                </c:pt>
                <c:pt idx="12">
                  <c:v>Finland</c:v>
                </c:pt>
                <c:pt idx="13">
                  <c:v>Austria</c:v>
                </c:pt>
                <c:pt idx="14">
                  <c:v>Portugal</c:v>
                </c:pt>
                <c:pt idx="15">
                  <c:v>Greece</c:v>
                </c:pt>
                <c:pt idx="16">
                  <c:v>Slovenia </c:v>
                </c:pt>
                <c:pt idx="17">
                  <c:v>Denmark</c:v>
                </c:pt>
                <c:pt idx="18">
                  <c:v>Germany </c:v>
                </c:pt>
                <c:pt idx="19">
                  <c:v>Czechia</c:v>
                </c:pt>
                <c:pt idx="20">
                  <c:v>Estonia </c:v>
                </c:pt>
                <c:pt idx="21">
                  <c:v>Croatia</c:v>
                </c:pt>
                <c:pt idx="22">
                  <c:v>Poland </c:v>
                </c:pt>
                <c:pt idx="23">
                  <c:v>Slovakia</c:v>
                </c:pt>
                <c:pt idx="24">
                  <c:v>Lithuania</c:v>
                </c:pt>
                <c:pt idx="25">
                  <c:v>Hungary </c:v>
                </c:pt>
                <c:pt idx="26">
                  <c:v>Latvia</c:v>
                </c:pt>
                <c:pt idx="27">
                  <c:v>Romania (¹)</c:v>
                </c:pt>
                <c:pt idx="28">
                  <c:v>Bulgaria</c:v>
                </c:pt>
                <c:pt idx="30">
                  <c:v>Liechtenstein</c:v>
                </c:pt>
                <c:pt idx="31">
                  <c:v>Switzerland </c:v>
                </c:pt>
                <c:pt idx="32">
                  <c:v>Iceland</c:v>
                </c:pt>
                <c:pt idx="33">
                  <c:v>Norway</c:v>
                </c:pt>
                <c:pt idx="35">
                  <c:v>Albania (⁴)</c:v>
                </c:pt>
                <c:pt idx="36">
                  <c:v>Turkey</c:v>
                </c:pt>
                <c:pt idx="37">
                  <c:v>Montenegro</c:v>
                </c:pt>
                <c:pt idx="38">
                  <c:v>North Macedonia</c:v>
                </c:pt>
                <c:pt idx="39">
                  <c:v>Serbia </c:v>
                </c:pt>
              </c:strCache>
            </c:strRef>
          </c:cat>
          <c:val>
            <c:numRef>
              <c:f>'Figure 2'!$D$11:$D$50</c:f>
              <c:numCache>
                <c:formatCode>#,##0.0</c:formatCode>
                <c:ptCount val="40"/>
                <c:pt idx="0">
                  <c:v>79.8</c:v>
                </c:pt>
                <c:pt idx="2">
                  <c:v>82.4</c:v>
                </c:pt>
                <c:pt idx="3">
                  <c:v>82.2</c:v>
                </c:pt>
                <c:pt idx="4">
                  <c:v>81.599999999999994</c:v>
                </c:pt>
                <c:pt idx="5">
                  <c:v>81.8</c:v>
                </c:pt>
                <c:pt idx="6">
                  <c:v>81.5</c:v>
                </c:pt>
                <c:pt idx="7">
                  <c:v>80.8</c:v>
                </c:pt>
                <c:pt idx="8">
                  <c:v>80.8</c:v>
                </c:pt>
                <c:pt idx="9">
                  <c:v>81.5</c:v>
                </c:pt>
                <c:pt idx="10">
                  <c:v>81</c:v>
                </c:pt>
                <c:pt idx="11">
                  <c:v>80.3</c:v>
                </c:pt>
                <c:pt idx="12">
                  <c:v>80.2</c:v>
                </c:pt>
                <c:pt idx="13">
                  <c:v>80.7</c:v>
                </c:pt>
                <c:pt idx="14">
                  <c:v>80.099999999999994</c:v>
                </c:pt>
                <c:pt idx="15">
                  <c:v>80.599999999999994</c:v>
                </c:pt>
                <c:pt idx="16">
                  <c:v>79.8</c:v>
                </c:pt>
                <c:pt idx="17">
                  <c:v>79.3</c:v>
                </c:pt>
                <c:pt idx="18">
                  <c:v>80.5</c:v>
                </c:pt>
                <c:pt idx="19">
                  <c:v>77.7</c:v>
                </c:pt>
                <c:pt idx="20">
                  <c:v>76</c:v>
                </c:pt>
                <c:pt idx="21">
                  <c:v>76.7</c:v>
                </c:pt>
                <c:pt idx="22">
                  <c:v>76.400000000000006</c:v>
                </c:pt>
                <c:pt idx="23">
                  <c:v>75.599999999999994</c:v>
                </c:pt>
                <c:pt idx="24">
                  <c:v>73.3</c:v>
                </c:pt>
                <c:pt idx="25">
                  <c:v>74.7</c:v>
                </c:pt>
                <c:pt idx="26">
                  <c:v>73.099999999999994</c:v>
                </c:pt>
                <c:pt idx="27">
                  <c:v>73.7</c:v>
                </c:pt>
                <c:pt idx="28">
                  <c:v>73.8</c:v>
                </c:pt>
                <c:pt idx="30">
                  <c:v>81.8</c:v>
                </c:pt>
                <c:pt idx="31">
                  <c:v>82.7</c:v>
                </c:pt>
                <c:pt idx="32">
                  <c:v>81.900000000000006</c:v>
                </c:pt>
                <c:pt idx="33">
                  <c:v>81.2</c:v>
                </c:pt>
                <c:pt idx="35" formatCode="General">
                  <c:v>0</c:v>
                </c:pt>
                <c:pt idx="36">
                  <c:v>76.8</c:v>
                </c:pt>
                <c:pt idx="37">
                  <c:v>76.099999999999994</c:v>
                </c:pt>
                <c:pt idx="38">
                  <c:v>75</c:v>
                </c:pt>
                <c:pt idx="39">
                  <c:v>74.400000000000006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EA-47AB-8C37-F5E50027F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484480"/>
        <c:axId val="342486016"/>
      </c:lineChart>
      <c:catAx>
        <c:axId val="342484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42486016"/>
        <c:crosses val="autoZero"/>
        <c:auto val="1"/>
        <c:lblAlgn val="ctr"/>
        <c:lblOffset val="100"/>
        <c:tickMarkSkip val="1"/>
        <c:noMultiLvlLbl val="0"/>
      </c:catAx>
      <c:valAx>
        <c:axId val="3424860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342484480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43796923884514438"/>
          <c:y val="0.7360243685967095"/>
          <c:w val="0.12406141732283464"/>
          <c:h val="4.6564958387052727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8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GDP per capita (PPS) and Life expectancy at birth (years), 2019</a:t>
            </a:r>
            <a:endParaRPr lang="de-DE"/>
          </a:p>
        </c:rich>
      </c:tx>
      <c:layout>
        <c:manualLayout>
          <c:xMode val="edge"/>
          <c:yMode val="edge"/>
          <c:x val="2.7747738038043701E-2"/>
          <c:y val="1.25865299155057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374092881614337E-2"/>
          <c:y val="9.0495466266234975E-2"/>
          <c:w val="0.85400838717652228"/>
          <c:h val="0.82362051510282008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'Figure 3'!$F$9</c:f>
              <c:strCache>
                <c:ptCount val="1"/>
                <c:pt idx="0">
                  <c:v>Life expectancy at birth (years)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9.2208565313586024E-3"/>
                  <c:y val="1.6179772990565621E-2"/>
                </c:manualLayout>
              </c:layout>
              <c:tx>
                <c:rich>
                  <a:bodyPr/>
                  <a:lstStyle/>
                  <a:p>
                    <a:fld id="{35457C6C-415C-4573-8F40-F2B9535A3F8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4-9562-4662-B382-5F9F7656806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DAA86EE-B62C-4474-ACE1-B2B8667E7ED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3-9562-4662-B382-5F9F76568069}"/>
                </c:ext>
              </c:extLst>
            </c:dLbl>
            <c:dLbl>
              <c:idx val="2"/>
              <c:layout>
                <c:manualLayout>
                  <c:x val="-3.2377736864177893E-2"/>
                  <c:y val="2.69662883176093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Belgium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9562-4662-B382-5F9F76568069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F6D5AADB-EC06-411F-A1CD-85E247D6680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9562-4662-B382-5F9F76568069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F6F00D5B-4FD5-4CAE-A1FD-389AFB2774C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9562-4662-B382-5F9F76568069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2DC16737-C710-4D18-84C2-51728B7A349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9562-4662-B382-5F9F76568069}"/>
                </c:ext>
              </c:extLst>
            </c:dLbl>
            <c:dLbl>
              <c:idx val="6"/>
              <c:layout>
                <c:manualLayout>
                  <c:x val="-2.3949752471776769E-3"/>
                  <c:y val="7.9173305611139611E-3"/>
                </c:manualLayout>
              </c:layout>
              <c:tx>
                <c:rich>
                  <a:bodyPr/>
                  <a:lstStyle/>
                  <a:p>
                    <a:fld id="{60E57D1A-7DCA-47CF-B9FC-B6D0AD3997E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9562-4662-B382-5F9F76568069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4D896FEF-932B-4056-A6C8-CBD2774B122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9562-4662-B382-5F9F76568069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3EB6769B-04AE-4A14-AAA7-0EEA36F949C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9562-4662-B382-5F9F76568069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C2F1CCDA-9342-4C02-AD15-FD524DCD2B2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9562-4662-B382-5F9F76568069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CC5085AE-F144-4D61-B1F6-BDDBD417A90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9562-4662-B382-5F9F76568069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A9315FEC-B57C-4FB9-8CC5-363A345D779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9562-4662-B382-5F9F76568069}"/>
                </c:ext>
              </c:extLst>
            </c:dLbl>
            <c:dLbl>
              <c:idx val="12"/>
              <c:layout>
                <c:manualLayout>
                  <c:x val="-1.8375003027445867E-3"/>
                  <c:y val="-1.4435811457374956E-3"/>
                </c:manualLayout>
              </c:layout>
              <c:tx>
                <c:rich>
                  <a:bodyPr/>
                  <a:lstStyle/>
                  <a:p>
                    <a:fld id="{CE10F9D9-225C-4086-84EE-EA3C373F598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9562-4662-B382-5F9F76568069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BD5FF10B-5B88-4224-A908-8D26016E364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9562-4662-B382-5F9F76568069}"/>
                </c:ext>
              </c:extLst>
            </c:dLbl>
            <c:dLbl>
              <c:idx val="14"/>
              <c:layout>
                <c:manualLayout>
                  <c:x val="-4.9915677665608154E-3"/>
                  <c:y val="1.2584267881551038E-2"/>
                </c:manualLayout>
              </c:layout>
              <c:tx>
                <c:rich>
                  <a:bodyPr/>
                  <a:lstStyle/>
                  <a:p>
                    <a:fld id="{22C902C2-9ED5-4CF3-95D9-A84290C0211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9562-4662-B382-5F9F76568069}"/>
                </c:ext>
              </c:extLst>
            </c:dLbl>
            <c:dLbl>
              <c:idx val="15"/>
              <c:layout>
                <c:manualLayout>
                  <c:x val="-2.0910621724781588E-3"/>
                  <c:y val="-8.9887627725365876E-3"/>
                </c:manualLayout>
              </c:layout>
              <c:tx>
                <c:rich>
                  <a:bodyPr/>
                  <a:lstStyle/>
                  <a:p>
                    <a:fld id="{F405F8AD-1BBB-4AA6-93B0-AAF8856580A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9562-4662-B382-5F9F76568069}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7946312E-427F-4100-AB7C-D0C509C639D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9562-4662-B382-5F9F76568069}"/>
                </c:ext>
              </c:extLst>
            </c:dLbl>
            <c:dLbl>
              <c:idx val="17"/>
              <c:layout>
                <c:manualLayout>
                  <c:x val="-9.4435065853852342E-3"/>
                  <c:y val="1.6179772990565621E-2"/>
                </c:manualLayout>
              </c:layout>
              <c:tx>
                <c:rich>
                  <a:bodyPr/>
                  <a:lstStyle/>
                  <a:p>
                    <a:fld id="{E2A407B5-19FF-40CB-8BF1-42AC00D90E2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9562-4662-B382-5F9F76568069}"/>
                </c:ext>
              </c:extLst>
            </c:dLbl>
            <c:dLbl>
              <c:idx val="18"/>
              <c:layout>
                <c:manualLayout>
                  <c:x val="1.3533105721413448E-2"/>
                  <c:y val="3.0207671797213665E-2"/>
                </c:manualLayout>
              </c:layout>
              <c:tx>
                <c:rich>
                  <a:bodyPr/>
                  <a:lstStyle/>
                  <a:p>
                    <a:fld id="{2FABE92E-FB57-4934-A940-4121AC0125A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9562-4662-B382-5F9F76568069}"/>
                </c:ext>
              </c:extLst>
            </c:dLbl>
            <c:dLbl>
              <c:idx val="19"/>
              <c:layout>
                <c:manualLayout>
                  <c:x val="-5.9291199501672774E-3"/>
                  <c:y val="1.4382020436058298E-2"/>
                </c:manualLayout>
              </c:layout>
              <c:tx>
                <c:rich>
                  <a:bodyPr/>
                  <a:lstStyle/>
                  <a:p>
                    <a:fld id="{29010481-9E24-457A-A53B-7D3018800C1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9562-4662-B382-5F9F76568069}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fld id="{580C767B-C00A-4DEB-B35F-71881AF99E7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9562-4662-B382-5F9F76568069}"/>
                </c:ext>
              </c:extLst>
            </c:dLbl>
            <c:dLbl>
              <c:idx val="21"/>
              <c:layout>
                <c:manualLayout>
                  <c:x val="-1.3490723693407476E-3"/>
                  <c:y val="4.3172956818832969E-3"/>
                </c:manualLayout>
              </c:layout>
              <c:tx>
                <c:rich>
                  <a:bodyPr/>
                  <a:lstStyle/>
                  <a:p>
                    <a:fld id="{86D14E1C-1F34-41A8-ADB8-7F400044841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9562-4662-B382-5F9F76568069}"/>
                </c:ext>
              </c:extLst>
            </c:dLbl>
            <c:dLbl>
              <c:idx val="22"/>
              <c:layout>
                <c:manualLayout>
                  <c:x val="-2.8533411742410883E-3"/>
                  <c:y val="-6.2786861854465274E-3"/>
                </c:manualLayout>
              </c:layout>
              <c:tx>
                <c:rich>
                  <a:bodyPr/>
                  <a:lstStyle/>
                  <a:p>
                    <a:fld id="{5AF86548-BDBE-4F6B-9682-907A9CB4DF9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9562-4662-B382-5F9F76568069}"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fld id="{F6E20B49-6F37-4708-AD46-D3B36FD4E1F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9562-4662-B382-5F9F76568069}"/>
                </c:ext>
              </c:extLst>
            </c:dLbl>
            <c:dLbl>
              <c:idx val="24"/>
              <c:layout>
                <c:manualLayout>
                  <c:x val="-3.799178999171011E-3"/>
                  <c:y val="6.1127833512825474E-3"/>
                </c:manualLayout>
              </c:layout>
              <c:tx>
                <c:rich>
                  <a:bodyPr/>
                  <a:lstStyle/>
                  <a:p>
                    <a:fld id="{27D4A6BE-B750-4D31-8CDF-50EC9492311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9562-4662-B382-5F9F76568069}"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fld id="{940B4F92-C124-431A-A8B5-0A706E51D34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9562-4662-B382-5F9F76568069}"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fld id="{BD17F7A8-F87F-4704-87F3-74247406896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9562-4662-B382-5F9F76568069}"/>
                </c:ext>
              </c:extLst>
            </c:dLbl>
            <c:dLbl>
              <c:idx val="27"/>
              <c:layout>
                <c:manualLayout>
                  <c:x val="-1.0696762948651642E-2"/>
                  <c:y val="-2.265578729105016E-2"/>
                </c:manualLayout>
              </c:layout>
              <c:tx>
                <c:rich>
                  <a:bodyPr/>
                  <a:lstStyle/>
                  <a:p>
                    <a:fld id="{05E3E4F7-6722-4C4F-9D12-B28C16C3935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9562-4662-B382-5F9F76568069}"/>
                </c:ext>
              </c:extLst>
            </c:dLbl>
            <c:dLbl>
              <c:idx val="28"/>
              <c:layout>
                <c:manualLayout>
                  <c:x val="-1.9237104274634667E-3"/>
                  <c:y val="-2.6412882580956164E-2"/>
                </c:manualLayout>
              </c:layout>
              <c:tx>
                <c:rich>
                  <a:bodyPr/>
                  <a:lstStyle/>
                  <a:p>
                    <a:fld id="{2C38DB42-2CC2-4C5E-9E01-3FC650487A4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9562-4662-B382-5F9F76568069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3CC8AFD3-329B-4164-9EBD-8318C46736F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9562-4662-B382-5F9F76568069}"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r>
                      <a:rPr lang="en-US"/>
                      <a:t>Iceland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9562-4662-B382-5F9F76568069}"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/>
                      <a:t>Norway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9562-4662-B382-5F9F76568069}"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/>
                      <a:t>Switzerland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9562-4662-B382-5F9F76568069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28795520-F68E-4D30-9FFD-838D8A9E6EA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9562-4662-B382-5F9F76568069}"/>
                </c:ext>
              </c:extLst>
            </c:dLbl>
            <c:dLbl>
              <c:idx val="34"/>
              <c:layout>
                <c:manualLayout>
                  <c:x val="-2.1562850413580975E-3"/>
                  <c:y val="-1.4435811457374297E-3"/>
                </c:manualLayout>
              </c:layout>
              <c:tx>
                <c:rich>
                  <a:bodyPr/>
                  <a:lstStyle/>
                  <a:p>
                    <a:fld id="{615BEDF3-C997-4F10-BE8A-F4694CDF2EC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9562-4662-B382-5F9F76568069}"/>
                </c:ext>
              </c:extLst>
            </c:dLbl>
            <c:dLbl>
              <c:idx val="35"/>
              <c:layout/>
              <c:tx>
                <c:rich>
                  <a:bodyPr/>
                  <a:lstStyle/>
                  <a:p>
                    <a:fld id="{7AED0846-EC64-40E7-AED3-95D3DBE05FA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9562-4662-B382-5F9F76568069}"/>
                </c:ext>
              </c:extLst>
            </c:dLbl>
            <c:dLbl>
              <c:idx val="36"/>
              <c:layout/>
              <c:tx>
                <c:rich>
                  <a:bodyPr/>
                  <a:lstStyle/>
                  <a:p>
                    <a:r>
                      <a:rPr lang="en-US"/>
                      <a:t>Serbia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8-9562-4662-B382-5F9F76568069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2B0778E0-1B33-430C-8714-EE6A99078DA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9562-4662-B382-5F9F76568069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49DE0E5A-1427-481A-B433-8B4C15953FB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9562-4662-B382-5F9F76568069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19A39714-10F4-4591-B9B4-AE93A60378C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9562-4662-B382-5F9F765680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'Figure 3'!$E$10:$E$46</c:f>
              <c:numCache>
                <c:formatCode>#,##0</c:formatCode>
                <c:ptCount val="37"/>
                <c:pt idx="0">
                  <c:v>31890</c:v>
                </c:pt>
                <c:pt idx="2">
                  <c:v>37540</c:v>
                </c:pt>
                <c:pt idx="3">
                  <c:v>16860</c:v>
                </c:pt>
                <c:pt idx="4">
                  <c:v>29510</c:v>
                </c:pt>
                <c:pt idx="5">
                  <c:v>41380</c:v>
                </c:pt>
                <c:pt idx="6">
                  <c:v>38350</c:v>
                </c:pt>
                <c:pt idx="7">
                  <c:v>26680</c:v>
                </c:pt>
                <c:pt idx="8">
                  <c:v>61450</c:v>
                </c:pt>
                <c:pt idx="9">
                  <c:v>21180</c:v>
                </c:pt>
                <c:pt idx="10">
                  <c:v>28960</c:v>
                </c:pt>
                <c:pt idx="11">
                  <c:v>33940</c:v>
                </c:pt>
                <c:pt idx="12">
                  <c:v>20740</c:v>
                </c:pt>
                <c:pt idx="13">
                  <c:v>30770</c:v>
                </c:pt>
                <c:pt idx="14">
                  <c:v>28480</c:v>
                </c:pt>
                <c:pt idx="15">
                  <c:v>21970</c:v>
                </c:pt>
                <c:pt idx="16">
                  <c:v>26600</c:v>
                </c:pt>
                <c:pt idx="17">
                  <c:v>82800</c:v>
                </c:pt>
                <c:pt idx="18">
                  <c:v>23300</c:v>
                </c:pt>
                <c:pt idx="19">
                  <c:v>32040</c:v>
                </c:pt>
                <c:pt idx="20">
                  <c:v>40800</c:v>
                </c:pt>
                <c:pt idx="21">
                  <c:v>40250</c:v>
                </c:pt>
                <c:pt idx="22">
                  <c:v>23230</c:v>
                </c:pt>
                <c:pt idx="23">
                  <c:v>25300</c:v>
                </c:pt>
                <c:pt idx="24">
                  <c:v>22160</c:v>
                </c:pt>
                <c:pt idx="25">
                  <c:v>28260</c:v>
                </c:pt>
                <c:pt idx="26">
                  <c:v>22340</c:v>
                </c:pt>
                <c:pt idx="27">
                  <c:v>35370</c:v>
                </c:pt>
                <c:pt idx="28">
                  <c:v>37970</c:v>
                </c:pt>
                <c:pt idx="30">
                  <c:v>41220</c:v>
                </c:pt>
                <c:pt idx="31">
                  <c:v>46890</c:v>
                </c:pt>
                <c:pt idx="32">
                  <c:v>50170</c:v>
                </c:pt>
                <c:pt idx="34">
                  <c:v>11340</c:v>
                </c:pt>
                <c:pt idx="35">
                  <c:v>9840</c:v>
                </c:pt>
                <c:pt idx="36">
                  <c:v>12990</c:v>
                </c:pt>
              </c:numCache>
            </c:numRef>
          </c:xVal>
          <c:yVal>
            <c:numRef>
              <c:f>'Figure 3'!$F$10:$F$46</c:f>
              <c:numCache>
                <c:formatCode>#,##0.0</c:formatCode>
                <c:ptCount val="37"/>
                <c:pt idx="0">
                  <c:v>81.3</c:v>
                </c:pt>
                <c:pt idx="2">
                  <c:v>82.1</c:v>
                </c:pt>
                <c:pt idx="3">
                  <c:v>75.099999999999994</c:v>
                </c:pt>
                <c:pt idx="4">
                  <c:v>79.3</c:v>
                </c:pt>
                <c:pt idx="5">
                  <c:v>81.5</c:v>
                </c:pt>
                <c:pt idx="6">
                  <c:v>81.3</c:v>
                </c:pt>
                <c:pt idx="7">
                  <c:v>79</c:v>
                </c:pt>
                <c:pt idx="8">
                  <c:v>82.8</c:v>
                </c:pt>
                <c:pt idx="9">
                  <c:v>81.7</c:v>
                </c:pt>
                <c:pt idx="10">
                  <c:v>84</c:v>
                </c:pt>
                <c:pt idx="11">
                  <c:v>83</c:v>
                </c:pt>
                <c:pt idx="12">
                  <c:v>78.599999999999994</c:v>
                </c:pt>
                <c:pt idx="13">
                  <c:v>83.6</c:v>
                </c:pt>
                <c:pt idx="14">
                  <c:v>82.3</c:v>
                </c:pt>
                <c:pt idx="15">
                  <c:v>75.7</c:v>
                </c:pt>
                <c:pt idx="16">
                  <c:v>76.5</c:v>
                </c:pt>
                <c:pt idx="17">
                  <c:v>82.7</c:v>
                </c:pt>
                <c:pt idx="18">
                  <c:v>76.5</c:v>
                </c:pt>
                <c:pt idx="19">
                  <c:v>82.9</c:v>
                </c:pt>
                <c:pt idx="20">
                  <c:v>82.2</c:v>
                </c:pt>
                <c:pt idx="21">
                  <c:v>82</c:v>
                </c:pt>
                <c:pt idx="22">
                  <c:v>78</c:v>
                </c:pt>
                <c:pt idx="23">
                  <c:v>81.900000000000006</c:v>
                </c:pt>
                <c:pt idx="24">
                  <c:v>75.599999999999994</c:v>
                </c:pt>
                <c:pt idx="25">
                  <c:v>81.599999999999994</c:v>
                </c:pt>
                <c:pt idx="26">
                  <c:v>77.8</c:v>
                </c:pt>
                <c:pt idx="27">
                  <c:v>82.1</c:v>
                </c:pt>
                <c:pt idx="28">
                  <c:v>83.2</c:v>
                </c:pt>
                <c:pt idx="30">
                  <c:v>83.2</c:v>
                </c:pt>
                <c:pt idx="31">
                  <c:v>83</c:v>
                </c:pt>
                <c:pt idx="32">
                  <c:v>84</c:v>
                </c:pt>
                <c:pt idx="34">
                  <c:v>76.599999999999994</c:v>
                </c:pt>
                <c:pt idx="35">
                  <c:v>79.099999999999994</c:v>
                </c:pt>
                <c:pt idx="36">
                  <c:v>76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'Figure 3'!$D$10:$D$46</c15:f>
                <c15:dlblRangeCache>
                  <c:ptCount val="37"/>
                  <c:pt idx="0">
                    <c:v>EU (¹)(²)(³)</c:v>
                  </c:pt>
                  <c:pt idx="2">
                    <c:v>Belgium</c:v>
                  </c:pt>
                  <c:pt idx="3">
                    <c:v>Bulgaria</c:v>
                  </c:pt>
                  <c:pt idx="4">
                    <c:v>Czechia</c:v>
                  </c:pt>
                  <c:pt idx="5">
                    <c:v>Denmark</c:v>
                  </c:pt>
                  <c:pt idx="6">
                    <c:v>Germany</c:v>
                  </c:pt>
                  <c:pt idx="7">
                    <c:v>Estonia</c:v>
                  </c:pt>
                  <c:pt idx="8">
                    <c:v>Ireland (²)</c:v>
                  </c:pt>
                  <c:pt idx="9">
                    <c:v>Greece (⁴)</c:v>
                  </c:pt>
                  <c:pt idx="10">
                    <c:v>Spain (⁴)</c:v>
                  </c:pt>
                  <c:pt idx="11">
                    <c:v>France (³)(⁴)</c:v>
                  </c:pt>
                  <c:pt idx="12">
                    <c:v>Croatia (⁴)</c:v>
                  </c:pt>
                  <c:pt idx="13">
                    <c:v>Italy (¹)(⁴)</c:v>
                  </c:pt>
                  <c:pt idx="14">
                    <c:v>Cyprus (⁴)</c:v>
                  </c:pt>
                  <c:pt idx="15">
                    <c:v>Latvia</c:v>
                  </c:pt>
                  <c:pt idx="16">
                    <c:v>Lithuania</c:v>
                  </c:pt>
                  <c:pt idx="17">
                    <c:v>Luxembourg</c:v>
                  </c:pt>
                  <c:pt idx="18">
                    <c:v>Hungary (⁴)</c:v>
                  </c:pt>
                  <c:pt idx="19">
                    <c:v>Malta</c:v>
                  </c:pt>
                  <c:pt idx="20">
                    <c:v>Netherlands (⁴)</c:v>
                  </c:pt>
                  <c:pt idx="21">
                    <c:v>Austria</c:v>
                  </c:pt>
                  <c:pt idx="22">
                    <c:v>Poland </c:v>
                  </c:pt>
                  <c:pt idx="23">
                    <c:v>Portugal (⁴)</c:v>
                  </c:pt>
                  <c:pt idx="24">
                    <c:v>Romania (²)(⁴)</c:v>
                  </c:pt>
                  <c:pt idx="25">
                    <c:v>Slovenia</c:v>
                  </c:pt>
                  <c:pt idx="26">
                    <c:v>Slovakia</c:v>
                  </c:pt>
                  <c:pt idx="27">
                    <c:v>Finland</c:v>
                  </c:pt>
                  <c:pt idx="28">
                    <c:v>Sweden</c:v>
                  </c:pt>
                  <c:pt idx="30">
                    <c:v>Iceland</c:v>
                  </c:pt>
                  <c:pt idx="32">
                    <c:v>Switzerland </c:v>
                  </c:pt>
                  <c:pt idx="34">
                    <c:v>North Macedonia (⁵)</c:v>
                  </c:pt>
                  <c:pt idx="35">
                    <c:v>Albania (⁴)</c:v>
                  </c:pt>
                  <c:pt idx="36">
                    <c:v>Serbia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9562-4662-B382-5F9F76568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3935592"/>
        <c:axId val="493942808"/>
      </c:scatterChart>
      <c:valAx>
        <c:axId val="493935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GDP per capita at market prices (PPS)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93942808"/>
        <c:crosses val="autoZero"/>
        <c:crossBetween val="midCat"/>
      </c:valAx>
      <c:valAx>
        <c:axId val="493942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 sz="12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Life</a:t>
                </a:r>
                <a:r>
                  <a:rPr lang="de-DE" sz="1200" b="1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expectancy at birth (years)</a:t>
                </a:r>
                <a:endParaRPr lang="de-DE" sz="1200" b="1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5.9637496818526177E-3"/>
              <c:y val="0.35601813946483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939355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Proportion of the population aged 16 and over, by perceived health status, 2019 (%)</a:t>
            </a:r>
          </a:p>
        </c:rich>
      </c:tx>
      <c:layout>
        <c:manualLayout>
          <c:xMode val="edge"/>
          <c:yMode val="edge"/>
          <c:x val="5.3333333333333332E-3"/>
          <c:y val="9.4277993883065594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4471672061050569"/>
          <c:w val="0.97066666666666668"/>
          <c:h val="0.564662083914838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4'!$E$10</c:f>
              <c:strCache>
                <c:ptCount val="1"/>
                <c:pt idx="0">
                  <c:v>Good and very good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</a:ln>
          </c:spPr>
          <c:invertIfNegative val="0"/>
          <c:cat>
            <c:strRef>
              <c:f>'Figure 4'!$C$11:$C$46</c:f>
              <c:strCache>
                <c:ptCount val="36"/>
                <c:pt idx="0">
                  <c:v>EU (¹)</c:v>
                </c:pt>
                <c:pt idx="2">
                  <c:v>Ireland</c:v>
                </c:pt>
                <c:pt idx="3">
                  <c:v>Greece</c:v>
                </c:pt>
                <c:pt idx="4">
                  <c:v>Cyprus</c:v>
                </c:pt>
                <c:pt idx="5">
                  <c:v>Sweden</c:v>
                </c:pt>
                <c:pt idx="6">
                  <c:v>Spain</c:v>
                </c:pt>
                <c:pt idx="7">
                  <c:v>Netherlands</c:v>
                </c:pt>
                <c:pt idx="8">
                  <c:v>Malta</c:v>
                </c:pt>
                <c:pt idx="9">
                  <c:v>Belgium (²)</c:v>
                </c:pt>
                <c:pt idx="10">
                  <c:v>Italy</c:v>
                </c:pt>
                <c:pt idx="11">
                  <c:v>Luxembourg</c:v>
                </c:pt>
                <c:pt idx="12">
                  <c:v>Austria</c:v>
                </c:pt>
                <c:pt idx="13">
                  <c:v>Romania</c:v>
                </c:pt>
                <c:pt idx="14">
                  <c:v>Denmark</c:v>
                </c:pt>
                <c:pt idx="15">
                  <c:v>Finland</c:v>
                </c:pt>
                <c:pt idx="16">
                  <c:v>Bulgaria</c:v>
                </c:pt>
                <c:pt idx="17">
                  <c:v>France</c:v>
                </c:pt>
                <c:pt idx="18">
                  <c:v>Slovenia</c:v>
                </c:pt>
                <c:pt idx="19">
                  <c:v>Germany</c:v>
                </c:pt>
                <c:pt idx="20">
                  <c:v>Slovakia</c:v>
                </c:pt>
                <c:pt idx="21">
                  <c:v>Czechia</c:v>
                </c:pt>
                <c:pt idx="22">
                  <c:v>Croatia</c:v>
                </c:pt>
                <c:pt idx="23">
                  <c:v>Poland</c:v>
                </c:pt>
                <c:pt idx="24">
                  <c:v>Hungary</c:v>
                </c:pt>
                <c:pt idx="25">
                  <c:v>Estonia</c:v>
                </c:pt>
                <c:pt idx="26">
                  <c:v>Portugal</c:v>
                </c:pt>
                <c:pt idx="27">
                  <c:v>Latvia</c:v>
                </c:pt>
                <c:pt idx="28">
                  <c:v>Lithuania</c:v>
                </c:pt>
                <c:pt idx="30">
                  <c:v>Switzerland</c:v>
                </c:pt>
                <c:pt idx="31">
                  <c:v>Iceland (³)</c:v>
                </c:pt>
                <c:pt idx="32">
                  <c:v>Norway</c:v>
                </c:pt>
                <c:pt idx="34">
                  <c:v>North Macedonia</c:v>
                </c:pt>
                <c:pt idx="35">
                  <c:v>Turkey</c:v>
                </c:pt>
              </c:strCache>
            </c:strRef>
          </c:cat>
          <c:val>
            <c:numRef>
              <c:f>'Figure 4'!$E$11:$E$46</c:f>
              <c:numCache>
                <c:formatCode>#,##0.0</c:formatCode>
                <c:ptCount val="36"/>
                <c:pt idx="0">
                  <c:v>68.599999999999994</c:v>
                </c:pt>
                <c:pt idx="2">
                  <c:v>84</c:v>
                </c:pt>
                <c:pt idx="3">
                  <c:v>79.3</c:v>
                </c:pt>
                <c:pt idx="4">
                  <c:v>77.8</c:v>
                </c:pt>
                <c:pt idx="5">
                  <c:v>76</c:v>
                </c:pt>
                <c:pt idx="6">
                  <c:v>75.3</c:v>
                </c:pt>
                <c:pt idx="7">
                  <c:v>74.8</c:v>
                </c:pt>
                <c:pt idx="8">
                  <c:v>74.2</c:v>
                </c:pt>
                <c:pt idx="9">
                  <c:v>74</c:v>
                </c:pt>
                <c:pt idx="10">
                  <c:v>72.900000000000006</c:v>
                </c:pt>
                <c:pt idx="11">
                  <c:v>71.900000000000006</c:v>
                </c:pt>
                <c:pt idx="12">
                  <c:v>71.3</c:v>
                </c:pt>
                <c:pt idx="13">
                  <c:v>71.2</c:v>
                </c:pt>
                <c:pt idx="14">
                  <c:v>69.7</c:v>
                </c:pt>
                <c:pt idx="15">
                  <c:v>68.5</c:v>
                </c:pt>
                <c:pt idx="16">
                  <c:v>67.2</c:v>
                </c:pt>
                <c:pt idx="17">
                  <c:v>66.7</c:v>
                </c:pt>
                <c:pt idx="18">
                  <c:v>66.7</c:v>
                </c:pt>
                <c:pt idx="19">
                  <c:v>65.5</c:v>
                </c:pt>
                <c:pt idx="20">
                  <c:v>65.2</c:v>
                </c:pt>
                <c:pt idx="21">
                  <c:v>62</c:v>
                </c:pt>
                <c:pt idx="22">
                  <c:v>60.5</c:v>
                </c:pt>
                <c:pt idx="23">
                  <c:v>59.9</c:v>
                </c:pt>
                <c:pt idx="24">
                  <c:v>58.3</c:v>
                </c:pt>
                <c:pt idx="25">
                  <c:v>56.6</c:v>
                </c:pt>
                <c:pt idx="26">
                  <c:v>50.1</c:v>
                </c:pt>
                <c:pt idx="27">
                  <c:v>47.1</c:v>
                </c:pt>
                <c:pt idx="28">
                  <c:v>46.2</c:v>
                </c:pt>
                <c:pt idx="30">
                  <c:v>81.3</c:v>
                </c:pt>
                <c:pt idx="31">
                  <c:v>76.7</c:v>
                </c:pt>
                <c:pt idx="32">
                  <c:v>74.8</c:v>
                </c:pt>
                <c:pt idx="34">
                  <c:v>74.7</c:v>
                </c:pt>
                <c:pt idx="35">
                  <c:v>66.400000000000006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DE-4E87-B5D9-98580A07B467}"/>
            </c:ext>
          </c:extLst>
        </c:ser>
        <c:ser>
          <c:idx val="1"/>
          <c:order val="1"/>
          <c:tx>
            <c:strRef>
              <c:f>'Figure 4'!$D$10</c:f>
              <c:strCache>
                <c:ptCount val="1"/>
                <c:pt idx="0">
                  <c:v>Bad and very bad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</c:spPr>
          <c:invertIfNegative val="0"/>
          <c:cat>
            <c:strRef>
              <c:f>'Figure 4'!$C$11:$C$46</c:f>
              <c:strCache>
                <c:ptCount val="36"/>
                <c:pt idx="0">
                  <c:v>EU (¹)</c:v>
                </c:pt>
                <c:pt idx="2">
                  <c:v>Ireland</c:v>
                </c:pt>
                <c:pt idx="3">
                  <c:v>Greece</c:v>
                </c:pt>
                <c:pt idx="4">
                  <c:v>Cyprus</c:v>
                </c:pt>
                <c:pt idx="5">
                  <c:v>Sweden</c:v>
                </c:pt>
                <c:pt idx="6">
                  <c:v>Spain</c:v>
                </c:pt>
                <c:pt idx="7">
                  <c:v>Netherlands</c:v>
                </c:pt>
                <c:pt idx="8">
                  <c:v>Malta</c:v>
                </c:pt>
                <c:pt idx="9">
                  <c:v>Belgium (²)</c:v>
                </c:pt>
                <c:pt idx="10">
                  <c:v>Italy</c:v>
                </c:pt>
                <c:pt idx="11">
                  <c:v>Luxembourg</c:v>
                </c:pt>
                <c:pt idx="12">
                  <c:v>Austria</c:v>
                </c:pt>
                <c:pt idx="13">
                  <c:v>Romania</c:v>
                </c:pt>
                <c:pt idx="14">
                  <c:v>Denmark</c:v>
                </c:pt>
                <c:pt idx="15">
                  <c:v>Finland</c:v>
                </c:pt>
                <c:pt idx="16">
                  <c:v>Bulgaria</c:v>
                </c:pt>
                <c:pt idx="17">
                  <c:v>France</c:v>
                </c:pt>
                <c:pt idx="18">
                  <c:v>Slovenia</c:v>
                </c:pt>
                <c:pt idx="19">
                  <c:v>Germany</c:v>
                </c:pt>
                <c:pt idx="20">
                  <c:v>Slovakia</c:v>
                </c:pt>
                <c:pt idx="21">
                  <c:v>Czechia</c:v>
                </c:pt>
                <c:pt idx="22">
                  <c:v>Croatia</c:v>
                </c:pt>
                <c:pt idx="23">
                  <c:v>Poland</c:v>
                </c:pt>
                <c:pt idx="24">
                  <c:v>Hungary</c:v>
                </c:pt>
                <c:pt idx="25">
                  <c:v>Estonia</c:v>
                </c:pt>
                <c:pt idx="26">
                  <c:v>Portugal</c:v>
                </c:pt>
                <c:pt idx="27">
                  <c:v>Latvia</c:v>
                </c:pt>
                <c:pt idx="28">
                  <c:v>Lithuania</c:v>
                </c:pt>
                <c:pt idx="30">
                  <c:v>Switzerland</c:v>
                </c:pt>
                <c:pt idx="31">
                  <c:v>Iceland (³)</c:v>
                </c:pt>
                <c:pt idx="32">
                  <c:v>Norway</c:v>
                </c:pt>
                <c:pt idx="34">
                  <c:v>North Macedonia</c:v>
                </c:pt>
                <c:pt idx="35">
                  <c:v>Turkey</c:v>
                </c:pt>
              </c:strCache>
            </c:strRef>
          </c:cat>
          <c:val>
            <c:numRef>
              <c:f>'Figure 4'!$D$11:$D$46</c:f>
              <c:numCache>
                <c:formatCode>#,##0.0</c:formatCode>
                <c:ptCount val="36"/>
                <c:pt idx="0">
                  <c:v>8.5</c:v>
                </c:pt>
                <c:pt idx="2">
                  <c:v>3.2</c:v>
                </c:pt>
                <c:pt idx="3">
                  <c:v>6.6</c:v>
                </c:pt>
                <c:pt idx="4">
                  <c:v>5.5</c:v>
                </c:pt>
                <c:pt idx="5">
                  <c:v>5.2</c:v>
                </c:pt>
                <c:pt idx="6">
                  <c:v>7.2</c:v>
                </c:pt>
                <c:pt idx="7">
                  <c:v>5.5</c:v>
                </c:pt>
                <c:pt idx="8">
                  <c:v>4</c:v>
                </c:pt>
                <c:pt idx="9">
                  <c:v>9.1</c:v>
                </c:pt>
                <c:pt idx="10">
                  <c:v>7</c:v>
                </c:pt>
                <c:pt idx="11">
                  <c:v>9</c:v>
                </c:pt>
                <c:pt idx="12">
                  <c:v>7.8</c:v>
                </c:pt>
                <c:pt idx="13">
                  <c:v>7.2</c:v>
                </c:pt>
                <c:pt idx="14">
                  <c:v>8.1999999999999993</c:v>
                </c:pt>
                <c:pt idx="15">
                  <c:v>5.6</c:v>
                </c:pt>
                <c:pt idx="16">
                  <c:v>9.1999999999999993</c:v>
                </c:pt>
                <c:pt idx="17">
                  <c:v>8.9</c:v>
                </c:pt>
                <c:pt idx="18">
                  <c:v>9.6</c:v>
                </c:pt>
                <c:pt idx="19">
                  <c:v>8.5</c:v>
                </c:pt>
                <c:pt idx="20">
                  <c:v>12.6</c:v>
                </c:pt>
                <c:pt idx="21">
                  <c:v>10.3</c:v>
                </c:pt>
                <c:pt idx="22">
                  <c:v>16.8</c:v>
                </c:pt>
                <c:pt idx="23">
                  <c:v>12.8</c:v>
                </c:pt>
                <c:pt idx="24">
                  <c:v>11.8</c:v>
                </c:pt>
                <c:pt idx="25">
                  <c:v>13.3</c:v>
                </c:pt>
                <c:pt idx="26">
                  <c:v>15.1</c:v>
                </c:pt>
                <c:pt idx="27">
                  <c:v>15.3</c:v>
                </c:pt>
                <c:pt idx="28">
                  <c:v>15.1</c:v>
                </c:pt>
                <c:pt idx="30">
                  <c:v>4.2</c:v>
                </c:pt>
                <c:pt idx="31">
                  <c:v>5.9</c:v>
                </c:pt>
                <c:pt idx="32">
                  <c:v>8.6</c:v>
                </c:pt>
                <c:pt idx="34">
                  <c:v>9.1</c:v>
                </c:pt>
                <c:pt idx="35">
                  <c:v>10.6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DE-4E87-B5D9-98580A07B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344660608"/>
        <c:axId val="344662400"/>
      </c:barChart>
      <c:catAx>
        <c:axId val="34466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44662400"/>
        <c:crosses val="autoZero"/>
        <c:auto val="1"/>
        <c:lblAlgn val="ctr"/>
        <c:lblOffset val="100"/>
        <c:tickMarkSkip val="1"/>
        <c:noMultiLvlLbl val="0"/>
      </c:catAx>
      <c:valAx>
        <c:axId val="34466240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344660608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3073129658792651"/>
          <c:y val="0.73530525284318671"/>
          <c:w val="0.3853740682414698"/>
          <c:h val="4.54323425483267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Proportion of the population, by perceived health status and by age group, 2019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2723128132751733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6503264062483972"/>
          <c:w val="0.97066666666666668"/>
          <c:h val="0.57996517486578258"/>
        </c:manualLayout>
      </c:layout>
      <c:lineChart>
        <c:grouping val="standard"/>
        <c:varyColors val="0"/>
        <c:ser>
          <c:idx val="2"/>
          <c:order val="0"/>
          <c:tx>
            <c:strRef>
              <c:f>'Figure 5'!$F$10</c:f>
              <c:strCache>
                <c:ptCount val="1"/>
                <c:pt idx="0">
                  <c:v>Bad and very bad: 65 years and over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noFill/>
              <a:ln w="15875">
                <a:solidFill>
                  <a:schemeClr val="accent2"/>
                </a:solidFill>
              </a:ln>
            </c:spPr>
          </c:marker>
          <c:cat>
            <c:strRef>
              <c:f>'Figure 5'!$C$11:$C$47</c:f>
              <c:strCache>
                <c:ptCount val="37"/>
                <c:pt idx="0">
                  <c:v>EU (¹)</c:v>
                </c:pt>
                <c:pt idx="2">
                  <c:v>Croatia</c:v>
                </c:pt>
                <c:pt idx="3">
                  <c:v>Latvia</c:v>
                </c:pt>
                <c:pt idx="4">
                  <c:v>Lithuania</c:v>
                </c:pt>
                <c:pt idx="5">
                  <c:v>Portugal</c:v>
                </c:pt>
                <c:pt idx="6">
                  <c:v>Estonia</c:v>
                </c:pt>
                <c:pt idx="7">
                  <c:v>Poland</c:v>
                </c:pt>
                <c:pt idx="8">
                  <c:v>Slovakia</c:v>
                </c:pt>
                <c:pt idx="9">
                  <c:v>Hungary</c:v>
                </c:pt>
                <c:pt idx="10">
                  <c:v>Czechia</c:v>
                </c:pt>
                <c:pt idx="11">
                  <c:v>Slovenia</c:v>
                </c:pt>
                <c:pt idx="12">
                  <c:v>Bulgaria</c:v>
                </c:pt>
                <c:pt idx="13">
                  <c:v>Belgium (²)</c:v>
                </c:pt>
                <c:pt idx="14">
                  <c:v>Luxembourg</c:v>
                </c:pt>
                <c:pt idx="15">
                  <c:v>France</c:v>
                </c:pt>
                <c:pt idx="16">
                  <c:v>Germany</c:v>
                </c:pt>
                <c:pt idx="17">
                  <c:v>Denmark</c:v>
                </c:pt>
                <c:pt idx="18">
                  <c:v>Austria</c:v>
                </c:pt>
                <c:pt idx="19">
                  <c:v>Spain</c:v>
                </c:pt>
                <c:pt idx="20">
                  <c:v>Romania</c:v>
                </c:pt>
                <c:pt idx="21">
                  <c:v>Italy</c:v>
                </c:pt>
                <c:pt idx="22">
                  <c:v>Greece</c:v>
                </c:pt>
                <c:pt idx="23">
                  <c:v>Finland</c:v>
                </c:pt>
                <c:pt idx="24">
                  <c:v>Cyprus</c:v>
                </c:pt>
                <c:pt idx="25">
                  <c:v>Netherlands</c:v>
                </c:pt>
                <c:pt idx="26">
                  <c:v>Sweden</c:v>
                </c:pt>
                <c:pt idx="27">
                  <c:v>Malta</c:v>
                </c:pt>
                <c:pt idx="28">
                  <c:v>Ireland</c:v>
                </c:pt>
                <c:pt idx="30">
                  <c:v>Norway</c:v>
                </c:pt>
                <c:pt idx="31">
                  <c:v>Iceland (³)</c:v>
                </c:pt>
                <c:pt idx="32">
                  <c:v>Switzerland </c:v>
                </c:pt>
                <c:pt idx="34">
                  <c:v>Serbia</c:v>
                </c:pt>
                <c:pt idx="35">
                  <c:v>Turkey</c:v>
                </c:pt>
                <c:pt idx="36">
                  <c:v>North Macedonia</c:v>
                </c:pt>
              </c:strCache>
            </c:strRef>
          </c:cat>
          <c:val>
            <c:numRef>
              <c:f>'Figure 5'!$F$11:$F$47</c:f>
              <c:numCache>
                <c:formatCode>#,##0.0</c:formatCode>
                <c:ptCount val="37"/>
                <c:pt idx="0">
                  <c:v>18.8</c:v>
                </c:pt>
                <c:pt idx="2">
                  <c:v>41</c:v>
                </c:pt>
                <c:pt idx="3">
                  <c:v>36.799999999999997</c:v>
                </c:pt>
                <c:pt idx="4">
                  <c:v>37.9</c:v>
                </c:pt>
                <c:pt idx="5">
                  <c:v>37.6</c:v>
                </c:pt>
                <c:pt idx="6">
                  <c:v>31.4</c:v>
                </c:pt>
                <c:pt idx="7">
                  <c:v>30.8</c:v>
                </c:pt>
                <c:pt idx="8">
                  <c:v>35.6</c:v>
                </c:pt>
                <c:pt idx="9">
                  <c:v>29</c:v>
                </c:pt>
                <c:pt idx="10">
                  <c:v>21.4</c:v>
                </c:pt>
                <c:pt idx="11">
                  <c:v>21.1</c:v>
                </c:pt>
                <c:pt idx="12">
                  <c:v>23.7</c:v>
                </c:pt>
                <c:pt idx="13">
                  <c:v>15.7</c:v>
                </c:pt>
                <c:pt idx="14">
                  <c:v>17.7</c:v>
                </c:pt>
                <c:pt idx="15">
                  <c:v>17.2</c:v>
                </c:pt>
                <c:pt idx="16">
                  <c:v>14.1</c:v>
                </c:pt>
                <c:pt idx="17">
                  <c:v>10.5</c:v>
                </c:pt>
                <c:pt idx="18">
                  <c:v>17.399999999999999</c:v>
                </c:pt>
                <c:pt idx="19">
                  <c:v>18.7</c:v>
                </c:pt>
                <c:pt idx="20">
                  <c:v>21.2</c:v>
                </c:pt>
                <c:pt idx="21">
                  <c:v>19.100000000000001</c:v>
                </c:pt>
                <c:pt idx="22">
                  <c:v>17.100000000000001</c:v>
                </c:pt>
                <c:pt idx="23">
                  <c:v>10.5</c:v>
                </c:pt>
                <c:pt idx="24">
                  <c:v>18.899999999999999</c:v>
                </c:pt>
                <c:pt idx="25">
                  <c:v>7.4</c:v>
                </c:pt>
                <c:pt idx="26">
                  <c:v>8.1999999999999993</c:v>
                </c:pt>
                <c:pt idx="27">
                  <c:v>10.9</c:v>
                </c:pt>
                <c:pt idx="28">
                  <c:v>5.7</c:v>
                </c:pt>
                <c:pt idx="30">
                  <c:v>12.5</c:v>
                </c:pt>
                <c:pt idx="31">
                  <c:v>11.1</c:v>
                </c:pt>
                <c:pt idx="32">
                  <c:v>6</c:v>
                </c:pt>
                <c:pt idx="34">
                  <c:v>39.6</c:v>
                </c:pt>
                <c:pt idx="35">
                  <c:v>36.700000000000003</c:v>
                </c:pt>
                <c:pt idx="36">
                  <c:v>28.9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55-4EDE-A91F-3059608F059C}"/>
            </c:ext>
          </c:extLst>
        </c:ser>
        <c:ser>
          <c:idx val="0"/>
          <c:order val="1"/>
          <c:tx>
            <c:strRef>
              <c:f>'Figure 5'!$E$10</c:f>
              <c:strCache>
                <c:ptCount val="1"/>
                <c:pt idx="0">
                  <c:v>Bad and very bad: 45-64 years</c:v>
                </c:pt>
              </c:strCache>
            </c:strRef>
          </c:tx>
          <c:spPr>
            <a:ln>
              <a:noFill/>
            </a:ln>
          </c:spPr>
          <c:marker>
            <c:spPr>
              <a:noFill/>
              <a:ln w="15875">
                <a:solidFill>
                  <a:schemeClr val="accent3"/>
                </a:solidFill>
              </a:ln>
            </c:spPr>
          </c:marker>
          <c:cat>
            <c:strRef>
              <c:f>'Figure 5'!$C$11:$C$47</c:f>
              <c:strCache>
                <c:ptCount val="37"/>
                <c:pt idx="0">
                  <c:v>EU (¹)</c:v>
                </c:pt>
                <c:pt idx="2">
                  <c:v>Croatia</c:v>
                </c:pt>
                <c:pt idx="3">
                  <c:v>Latvia</c:v>
                </c:pt>
                <c:pt idx="4">
                  <c:v>Lithuania</c:v>
                </c:pt>
                <c:pt idx="5">
                  <c:v>Portugal</c:v>
                </c:pt>
                <c:pt idx="6">
                  <c:v>Estonia</c:v>
                </c:pt>
                <c:pt idx="7">
                  <c:v>Poland</c:v>
                </c:pt>
                <c:pt idx="8">
                  <c:v>Slovakia</c:v>
                </c:pt>
                <c:pt idx="9">
                  <c:v>Hungary</c:v>
                </c:pt>
                <c:pt idx="10">
                  <c:v>Czechia</c:v>
                </c:pt>
                <c:pt idx="11">
                  <c:v>Slovenia</c:v>
                </c:pt>
                <c:pt idx="12">
                  <c:v>Bulgaria</c:v>
                </c:pt>
                <c:pt idx="13">
                  <c:v>Belgium (²)</c:v>
                </c:pt>
                <c:pt idx="14">
                  <c:v>Luxembourg</c:v>
                </c:pt>
                <c:pt idx="15">
                  <c:v>France</c:v>
                </c:pt>
                <c:pt idx="16">
                  <c:v>Germany</c:v>
                </c:pt>
                <c:pt idx="17">
                  <c:v>Denmark</c:v>
                </c:pt>
                <c:pt idx="18">
                  <c:v>Austria</c:v>
                </c:pt>
                <c:pt idx="19">
                  <c:v>Spain</c:v>
                </c:pt>
                <c:pt idx="20">
                  <c:v>Romania</c:v>
                </c:pt>
                <c:pt idx="21">
                  <c:v>Italy</c:v>
                </c:pt>
                <c:pt idx="22">
                  <c:v>Greece</c:v>
                </c:pt>
                <c:pt idx="23">
                  <c:v>Finland</c:v>
                </c:pt>
                <c:pt idx="24">
                  <c:v>Cyprus</c:v>
                </c:pt>
                <c:pt idx="25">
                  <c:v>Netherlands</c:v>
                </c:pt>
                <c:pt idx="26">
                  <c:v>Sweden</c:v>
                </c:pt>
                <c:pt idx="27">
                  <c:v>Malta</c:v>
                </c:pt>
                <c:pt idx="28">
                  <c:v>Ireland</c:v>
                </c:pt>
                <c:pt idx="30">
                  <c:v>Norway</c:v>
                </c:pt>
                <c:pt idx="31">
                  <c:v>Iceland (³)</c:v>
                </c:pt>
                <c:pt idx="32">
                  <c:v>Switzerland </c:v>
                </c:pt>
                <c:pt idx="34">
                  <c:v>Serbia</c:v>
                </c:pt>
                <c:pt idx="35">
                  <c:v>Turkey</c:v>
                </c:pt>
                <c:pt idx="36">
                  <c:v>North Macedonia</c:v>
                </c:pt>
              </c:strCache>
            </c:strRef>
          </c:cat>
          <c:val>
            <c:numRef>
              <c:f>'Figure 5'!$E$11:$E$47</c:f>
              <c:numCache>
                <c:formatCode>#,##0.0</c:formatCode>
                <c:ptCount val="37"/>
                <c:pt idx="0">
                  <c:v>8.8000000000000007</c:v>
                </c:pt>
                <c:pt idx="2">
                  <c:v>16.8</c:v>
                </c:pt>
                <c:pt idx="3">
                  <c:v>14.5</c:v>
                </c:pt>
                <c:pt idx="4">
                  <c:v>12.2</c:v>
                </c:pt>
                <c:pt idx="5">
                  <c:v>12.8</c:v>
                </c:pt>
                <c:pt idx="6">
                  <c:v>13.4</c:v>
                </c:pt>
                <c:pt idx="7">
                  <c:v>12.3</c:v>
                </c:pt>
                <c:pt idx="8">
                  <c:v>13.4</c:v>
                </c:pt>
                <c:pt idx="9">
                  <c:v>12.1</c:v>
                </c:pt>
                <c:pt idx="10">
                  <c:v>9.6</c:v>
                </c:pt>
                <c:pt idx="11">
                  <c:v>10.6</c:v>
                </c:pt>
                <c:pt idx="12">
                  <c:v>7.8</c:v>
                </c:pt>
                <c:pt idx="13">
                  <c:v>11.7</c:v>
                </c:pt>
                <c:pt idx="14">
                  <c:v>12.6</c:v>
                </c:pt>
                <c:pt idx="15">
                  <c:v>9.8000000000000007</c:v>
                </c:pt>
                <c:pt idx="16">
                  <c:v>11.1</c:v>
                </c:pt>
                <c:pt idx="17">
                  <c:v>11.8</c:v>
                </c:pt>
                <c:pt idx="18">
                  <c:v>8.4</c:v>
                </c:pt>
                <c:pt idx="19">
                  <c:v>6.7</c:v>
                </c:pt>
                <c:pt idx="20">
                  <c:v>6</c:v>
                </c:pt>
                <c:pt idx="21">
                  <c:v>4.5</c:v>
                </c:pt>
                <c:pt idx="22">
                  <c:v>4.4000000000000004</c:v>
                </c:pt>
                <c:pt idx="23">
                  <c:v>5.2</c:v>
                </c:pt>
                <c:pt idx="24">
                  <c:v>5.4</c:v>
                </c:pt>
                <c:pt idx="25">
                  <c:v>8</c:v>
                </c:pt>
                <c:pt idx="26">
                  <c:v>6</c:v>
                </c:pt>
                <c:pt idx="27">
                  <c:v>3.9</c:v>
                </c:pt>
                <c:pt idx="28">
                  <c:v>4</c:v>
                </c:pt>
                <c:pt idx="30">
                  <c:v>10.3</c:v>
                </c:pt>
                <c:pt idx="31">
                  <c:v>7.3</c:v>
                </c:pt>
                <c:pt idx="32">
                  <c:v>6.4</c:v>
                </c:pt>
                <c:pt idx="34">
                  <c:v>14.6</c:v>
                </c:pt>
                <c:pt idx="35">
                  <c:v>13.8</c:v>
                </c:pt>
                <c:pt idx="36">
                  <c:v>9.8000000000000007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55-4EDE-A91F-3059608F059C}"/>
            </c:ext>
          </c:extLst>
        </c:ser>
        <c:ser>
          <c:idx val="1"/>
          <c:order val="2"/>
          <c:tx>
            <c:strRef>
              <c:f>'Figure 5'!$D$10</c:f>
              <c:strCache>
                <c:ptCount val="1"/>
                <c:pt idx="0">
                  <c:v>Bad and very bad: 16-44 years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noFill/>
              <a:ln w="15875">
                <a:solidFill>
                  <a:schemeClr val="accent1"/>
                </a:solidFill>
              </a:ln>
            </c:spPr>
          </c:marker>
          <c:cat>
            <c:strRef>
              <c:f>'Figure 5'!$C$11:$C$47</c:f>
              <c:strCache>
                <c:ptCount val="37"/>
                <c:pt idx="0">
                  <c:v>EU (¹)</c:v>
                </c:pt>
                <c:pt idx="2">
                  <c:v>Croatia</c:v>
                </c:pt>
                <c:pt idx="3">
                  <c:v>Latvia</c:v>
                </c:pt>
                <c:pt idx="4">
                  <c:v>Lithuania</c:v>
                </c:pt>
                <c:pt idx="5">
                  <c:v>Portugal</c:v>
                </c:pt>
                <c:pt idx="6">
                  <c:v>Estonia</c:v>
                </c:pt>
                <c:pt idx="7">
                  <c:v>Poland</c:v>
                </c:pt>
                <c:pt idx="8">
                  <c:v>Slovakia</c:v>
                </c:pt>
                <c:pt idx="9">
                  <c:v>Hungary</c:v>
                </c:pt>
                <c:pt idx="10">
                  <c:v>Czechia</c:v>
                </c:pt>
                <c:pt idx="11">
                  <c:v>Slovenia</c:v>
                </c:pt>
                <c:pt idx="12">
                  <c:v>Bulgaria</c:v>
                </c:pt>
                <c:pt idx="13">
                  <c:v>Belgium (²)</c:v>
                </c:pt>
                <c:pt idx="14">
                  <c:v>Luxembourg</c:v>
                </c:pt>
                <c:pt idx="15">
                  <c:v>France</c:v>
                </c:pt>
                <c:pt idx="16">
                  <c:v>Germany</c:v>
                </c:pt>
                <c:pt idx="17">
                  <c:v>Denmark</c:v>
                </c:pt>
                <c:pt idx="18">
                  <c:v>Austria</c:v>
                </c:pt>
                <c:pt idx="19">
                  <c:v>Spain</c:v>
                </c:pt>
                <c:pt idx="20">
                  <c:v>Romania</c:v>
                </c:pt>
                <c:pt idx="21">
                  <c:v>Italy</c:v>
                </c:pt>
                <c:pt idx="22">
                  <c:v>Greece</c:v>
                </c:pt>
                <c:pt idx="23">
                  <c:v>Finland</c:v>
                </c:pt>
                <c:pt idx="24">
                  <c:v>Cyprus</c:v>
                </c:pt>
                <c:pt idx="25">
                  <c:v>Netherlands</c:v>
                </c:pt>
                <c:pt idx="26">
                  <c:v>Sweden</c:v>
                </c:pt>
                <c:pt idx="27">
                  <c:v>Malta</c:v>
                </c:pt>
                <c:pt idx="28">
                  <c:v>Ireland</c:v>
                </c:pt>
                <c:pt idx="30">
                  <c:v>Norway</c:v>
                </c:pt>
                <c:pt idx="31">
                  <c:v>Iceland (³)</c:v>
                </c:pt>
                <c:pt idx="32">
                  <c:v>Switzerland </c:v>
                </c:pt>
                <c:pt idx="34">
                  <c:v>Serbia</c:v>
                </c:pt>
                <c:pt idx="35">
                  <c:v>Turkey</c:v>
                </c:pt>
                <c:pt idx="36">
                  <c:v>North Macedonia</c:v>
                </c:pt>
              </c:strCache>
            </c:strRef>
          </c:cat>
          <c:val>
            <c:numRef>
              <c:f>'Figure 5'!$D$11:$D$47</c:f>
              <c:numCache>
                <c:formatCode>#,##0.0</c:formatCode>
                <c:ptCount val="37"/>
                <c:pt idx="0">
                  <c:v>2.5</c:v>
                </c:pt>
                <c:pt idx="2">
                  <c:v>3</c:v>
                </c:pt>
                <c:pt idx="3">
                  <c:v>3.1</c:v>
                </c:pt>
                <c:pt idx="4">
                  <c:v>2.4</c:v>
                </c:pt>
                <c:pt idx="5">
                  <c:v>2.9</c:v>
                </c:pt>
                <c:pt idx="6">
                  <c:v>3.4</c:v>
                </c:pt>
                <c:pt idx="7">
                  <c:v>3.5</c:v>
                </c:pt>
                <c:pt idx="8">
                  <c:v>3.1</c:v>
                </c:pt>
                <c:pt idx="9">
                  <c:v>2</c:v>
                </c:pt>
                <c:pt idx="10">
                  <c:v>2.8</c:v>
                </c:pt>
                <c:pt idx="11">
                  <c:v>3.1</c:v>
                </c:pt>
                <c:pt idx="12">
                  <c:v>1.8</c:v>
                </c:pt>
                <c:pt idx="13">
                  <c:v>3.7</c:v>
                </c:pt>
                <c:pt idx="14">
                  <c:v>3.2</c:v>
                </c:pt>
                <c:pt idx="15">
                  <c:v>3.5</c:v>
                </c:pt>
                <c:pt idx="16">
                  <c:v>3</c:v>
                </c:pt>
                <c:pt idx="17">
                  <c:v>4.3</c:v>
                </c:pt>
                <c:pt idx="18">
                  <c:v>2.7</c:v>
                </c:pt>
                <c:pt idx="19">
                  <c:v>1.5</c:v>
                </c:pt>
                <c:pt idx="20">
                  <c:v>1.3</c:v>
                </c:pt>
                <c:pt idx="21">
                  <c:v>1</c:v>
                </c:pt>
                <c:pt idx="22">
                  <c:v>1.6</c:v>
                </c:pt>
                <c:pt idx="23">
                  <c:v>2.7</c:v>
                </c:pt>
                <c:pt idx="24">
                  <c:v>1</c:v>
                </c:pt>
                <c:pt idx="25">
                  <c:v>2.4</c:v>
                </c:pt>
                <c:pt idx="26">
                  <c:v>3</c:v>
                </c:pt>
                <c:pt idx="27">
                  <c:v>1.1000000000000001</c:v>
                </c:pt>
                <c:pt idx="28">
                  <c:v>1.5</c:v>
                </c:pt>
                <c:pt idx="30">
                  <c:v>5.4</c:v>
                </c:pt>
                <c:pt idx="31">
                  <c:v>3.3</c:v>
                </c:pt>
                <c:pt idx="32">
                  <c:v>1.6</c:v>
                </c:pt>
                <c:pt idx="34">
                  <c:v>3</c:v>
                </c:pt>
                <c:pt idx="35">
                  <c:v>3.9</c:v>
                </c:pt>
                <c:pt idx="3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55-4EDE-A91F-3059608F0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931712"/>
        <c:axId val="345697664"/>
      </c:lineChart>
      <c:catAx>
        <c:axId val="344931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45697664"/>
        <c:crosses val="autoZero"/>
        <c:auto val="1"/>
        <c:lblAlgn val="ctr"/>
        <c:lblOffset val="100"/>
        <c:tickMarkSkip val="1"/>
        <c:noMultiLvlLbl val="0"/>
      </c:catAx>
      <c:valAx>
        <c:axId val="34569766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344931712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05"/>
          <c:y val="0.76774667572712896"/>
          <c:w val="0.9"/>
          <c:h val="3.9864080038208974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Proportion of the population suffering from a long-standing illness or health problem, by income situation, 2019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6374653459959476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7231743365261917"/>
          <c:w val="0.97066666666666668"/>
          <c:h val="0.5313231389705263"/>
        </c:manualLayout>
      </c:layout>
      <c:lineChart>
        <c:grouping val="standard"/>
        <c:varyColors val="0"/>
        <c:ser>
          <c:idx val="1"/>
          <c:order val="0"/>
          <c:tx>
            <c:strRef>
              <c:f>'Figure 6'!$D$10</c:f>
              <c:strCache>
                <c:ptCount val="1"/>
                <c:pt idx="0">
                  <c:v>First quintile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noFill/>
              <a:ln w="15875">
                <a:solidFill>
                  <a:schemeClr val="accent1"/>
                </a:solidFill>
              </a:ln>
            </c:spPr>
          </c:marker>
          <c:cat>
            <c:strRef>
              <c:f>'Figure 6'!$C$11:$C$46</c:f>
              <c:strCache>
                <c:ptCount val="36"/>
                <c:pt idx="0">
                  <c:v>EU (¹)</c:v>
                </c:pt>
                <c:pt idx="2">
                  <c:v>Finland</c:v>
                </c:pt>
                <c:pt idx="3">
                  <c:v>Estonia</c:v>
                </c:pt>
                <c:pt idx="4">
                  <c:v>Germany</c:v>
                </c:pt>
                <c:pt idx="5">
                  <c:v>Latvia</c:v>
                </c:pt>
                <c:pt idx="6">
                  <c:v>Portugal</c:v>
                </c:pt>
                <c:pt idx="7">
                  <c:v>Hungary</c:v>
                </c:pt>
                <c:pt idx="8">
                  <c:v>Poland</c:v>
                </c:pt>
                <c:pt idx="9">
                  <c:v>Cyprus</c:v>
                </c:pt>
                <c:pt idx="10">
                  <c:v>France</c:v>
                </c:pt>
                <c:pt idx="11">
                  <c:v>Austria</c:v>
                </c:pt>
                <c:pt idx="12">
                  <c:v>Sweden</c:v>
                </c:pt>
                <c:pt idx="13">
                  <c:v>Lithuania</c:v>
                </c:pt>
                <c:pt idx="14">
                  <c:v>Croatia</c:v>
                </c:pt>
                <c:pt idx="15">
                  <c:v>Czechia (²)</c:v>
                </c:pt>
                <c:pt idx="16">
                  <c:v>Slovenia</c:v>
                </c:pt>
                <c:pt idx="17">
                  <c:v>Netherlands</c:v>
                </c:pt>
                <c:pt idx="18">
                  <c:v>Slovakia</c:v>
                </c:pt>
                <c:pt idx="19">
                  <c:v>Denmark</c:v>
                </c:pt>
                <c:pt idx="20">
                  <c:v>Malta</c:v>
                </c:pt>
                <c:pt idx="21">
                  <c:v>Spain</c:v>
                </c:pt>
                <c:pt idx="22">
                  <c:v>Ireland</c:v>
                </c:pt>
                <c:pt idx="23">
                  <c:v>Belgium (³)</c:v>
                </c:pt>
                <c:pt idx="24">
                  <c:v>Luxembourg</c:v>
                </c:pt>
                <c:pt idx="25">
                  <c:v>Greece</c:v>
                </c:pt>
                <c:pt idx="26">
                  <c:v>Bulgaria</c:v>
                </c:pt>
                <c:pt idx="27">
                  <c:v>Romania</c:v>
                </c:pt>
                <c:pt idx="28">
                  <c:v>Italy</c:v>
                </c:pt>
                <c:pt idx="30">
                  <c:v>Norway</c:v>
                </c:pt>
                <c:pt idx="31">
                  <c:v>Switzerland</c:v>
                </c:pt>
                <c:pt idx="32">
                  <c:v>Iceland (⁴)</c:v>
                </c:pt>
                <c:pt idx="34">
                  <c:v>Serbia</c:v>
                </c:pt>
                <c:pt idx="35">
                  <c:v>North Macedonia</c:v>
                </c:pt>
              </c:strCache>
            </c:strRef>
          </c:cat>
          <c:val>
            <c:numRef>
              <c:f>'Figure 6'!$D$11:$D$46</c:f>
              <c:numCache>
                <c:formatCode>0.0</c:formatCode>
                <c:ptCount val="36"/>
                <c:pt idx="0">
                  <c:v>43.6</c:v>
                </c:pt>
                <c:pt idx="2">
                  <c:v>55.3</c:v>
                </c:pt>
                <c:pt idx="3">
                  <c:v>63.1</c:v>
                </c:pt>
                <c:pt idx="4">
                  <c:v>53.1</c:v>
                </c:pt>
                <c:pt idx="5">
                  <c:v>61.6</c:v>
                </c:pt>
                <c:pt idx="6">
                  <c:v>48.2</c:v>
                </c:pt>
                <c:pt idx="7">
                  <c:v>45.7</c:v>
                </c:pt>
                <c:pt idx="8">
                  <c:v>46.6</c:v>
                </c:pt>
                <c:pt idx="9">
                  <c:v>54.2</c:v>
                </c:pt>
                <c:pt idx="10">
                  <c:v>42.1</c:v>
                </c:pt>
                <c:pt idx="11">
                  <c:v>44.1</c:v>
                </c:pt>
                <c:pt idx="12">
                  <c:v>45.7</c:v>
                </c:pt>
                <c:pt idx="13">
                  <c:v>52.4</c:v>
                </c:pt>
                <c:pt idx="14">
                  <c:v>54.5</c:v>
                </c:pt>
                <c:pt idx="15">
                  <c:v>54.5</c:v>
                </c:pt>
                <c:pt idx="16">
                  <c:v>49.3</c:v>
                </c:pt>
                <c:pt idx="17">
                  <c:v>41.9</c:v>
                </c:pt>
                <c:pt idx="18">
                  <c:v>36</c:v>
                </c:pt>
                <c:pt idx="19">
                  <c:v>33.5</c:v>
                </c:pt>
                <c:pt idx="20">
                  <c:v>43.2</c:v>
                </c:pt>
                <c:pt idx="21">
                  <c:v>31.1</c:v>
                </c:pt>
                <c:pt idx="22">
                  <c:v>41.2</c:v>
                </c:pt>
                <c:pt idx="23">
                  <c:v>38.6</c:v>
                </c:pt>
                <c:pt idx="24">
                  <c:v>30</c:v>
                </c:pt>
                <c:pt idx="25">
                  <c:v>24.1</c:v>
                </c:pt>
                <c:pt idx="26">
                  <c:v>28</c:v>
                </c:pt>
                <c:pt idx="27">
                  <c:v>20.5</c:v>
                </c:pt>
                <c:pt idx="28">
                  <c:v>15.4</c:v>
                </c:pt>
                <c:pt idx="30">
                  <c:v>42.9</c:v>
                </c:pt>
                <c:pt idx="31">
                  <c:v>43.3</c:v>
                </c:pt>
                <c:pt idx="32">
                  <c:v>36.4</c:v>
                </c:pt>
                <c:pt idx="34">
                  <c:v>35.299999999999997</c:v>
                </c:pt>
                <c:pt idx="35">
                  <c:v>19.3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62-49A1-98C5-62F6DFC754F7}"/>
            </c:ext>
          </c:extLst>
        </c:ser>
        <c:ser>
          <c:idx val="0"/>
          <c:order val="1"/>
          <c:tx>
            <c:strRef>
              <c:f>'Figure 6'!$F$10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pPr>
              <a:noFill/>
              <a:ln w="15875">
                <a:solidFill>
                  <a:schemeClr val="accent2"/>
                </a:solidFill>
              </a:ln>
            </c:spPr>
          </c:marker>
          <c:cat>
            <c:strRef>
              <c:f>'Figure 6'!$C$11:$C$46</c:f>
              <c:strCache>
                <c:ptCount val="36"/>
                <c:pt idx="0">
                  <c:v>EU (¹)</c:v>
                </c:pt>
                <c:pt idx="2">
                  <c:v>Finland</c:v>
                </c:pt>
                <c:pt idx="3">
                  <c:v>Estonia</c:v>
                </c:pt>
                <c:pt idx="4">
                  <c:v>Germany</c:v>
                </c:pt>
                <c:pt idx="5">
                  <c:v>Latvia</c:v>
                </c:pt>
                <c:pt idx="6">
                  <c:v>Portugal</c:v>
                </c:pt>
                <c:pt idx="7">
                  <c:v>Hungary</c:v>
                </c:pt>
                <c:pt idx="8">
                  <c:v>Poland</c:v>
                </c:pt>
                <c:pt idx="9">
                  <c:v>Cyprus</c:v>
                </c:pt>
                <c:pt idx="10">
                  <c:v>France</c:v>
                </c:pt>
                <c:pt idx="11">
                  <c:v>Austria</c:v>
                </c:pt>
                <c:pt idx="12">
                  <c:v>Sweden</c:v>
                </c:pt>
                <c:pt idx="13">
                  <c:v>Lithuania</c:v>
                </c:pt>
                <c:pt idx="14">
                  <c:v>Croatia</c:v>
                </c:pt>
                <c:pt idx="15">
                  <c:v>Czechia (²)</c:v>
                </c:pt>
                <c:pt idx="16">
                  <c:v>Slovenia</c:v>
                </c:pt>
                <c:pt idx="17">
                  <c:v>Netherlands</c:v>
                </c:pt>
                <c:pt idx="18">
                  <c:v>Slovakia</c:v>
                </c:pt>
                <c:pt idx="19">
                  <c:v>Denmark</c:v>
                </c:pt>
                <c:pt idx="20">
                  <c:v>Malta</c:v>
                </c:pt>
                <c:pt idx="21">
                  <c:v>Spain</c:v>
                </c:pt>
                <c:pt idx="22">
                  <c:v>Ireland</c:v>
                </c:pt>
                <c:pt idx="23">
                  <c:v>Belgium (³)</c:v>
                </c:pt>
                <c:pt idx="24">
                  <c:v>Luxembourg</c:v>
                </c:pt>
                <c:pt idx="25">
                  <c:v>Greece</c:v>
                </c:pt>
                <c:pt idx="26">
                  <c:v>Bulgaria</c:v>
                </c:pt>
                <c:pt idx="27">
                  <c:v>Romania</c:v>
                </c:pt>
                <c:pt idx="28">
                  <c:v>Italy</c:v>
                </c:pt>
                <c:pt idx="30">
                  <c:v>Norway</c:v>
                </c:pt>
                <c:pt idx="31">
                  <c:v>Switzerland</c:v>
                </c:pt>
                <c:pt idx="32">
                  <c:v>Iceland (⁴)</c:v>
                </c:pt>
                <c:pt idx="34">
                  <c:v>Serbia</c:v>
                </c:pt>
                <c:pt idx="35">
                  <c:v>North Macedonia</c:v>
                </c:pt>
              </c:strCache>
            </c:strRef>
          </c:cat>
          <c:val>
            <c:numRef>
              <c:f>'Figure 6'!$F$11:$F$46</c:f>
              <c:numCache>
                <c:formatCode>0.0</c:formatCode>
                <c:ptCount val="36"/>
                <c:pt idx="0">
                  <c:v>35.700000000000003</c:v>
                </c:pt>
                <c:pt idx="2">
                  <c:v>49.5</c:v>
                </c:pt>
                <c:pt idx="3">
                  <c:v>44.2</c:v>
                </c:pt>
                <c:pt idx="4">
                  <c:v>43.2</c:v>
                </c:pt>
                <c:pt idx="5">
                  <c:v>42.1</c:v>
                </c:pt>
                <c:pt idx="6">
                  <c:v>41.2</c:v>
                </c:pt>
                <c:pt idx="7">
                  <c:v>39.700000000000003</c:v>
                </c:pt>
                <c:pt idx="8">
                  <c:v>39.200000000000003</c:v>
                </c:pt>
                <c:pt idx="9">
                  <c:v>38.799999999999997</c:v>
                </c:pt>
                <c:pt idx="10">
                  <c:v>38</c:v>
                </c:pt>
                <c:pt idx="11">
                  <c:v>37.4</c:v>
                </c:pt>
                <c:pt idx="12">
                  <c:v>36.9</c:v>
                </c:pt>
                <c:pt idx="13">
                  <c:v>36.799999999999997</c:v>
                </c:pt>
                <c:pt idx="14">
                  <c:v>36.6</c:v>
                </c:pt>
                <c:pt idx="15">
                  <c:v>36.200000000000003</c:v>
                </c:pt>
                <c:pt idx="16">
                  <c:v>35.799999999999997</c:v>
                </c:pt>
                <c:pt idx="17">
                  <c:v>32.200000000000003</c:v>
                </c:pt>
                <c:pt idx="18">
                  <c:v>31.8</c:v>
                </c:pt>
                <c:pt idx="19">
                  <c:v>31.3</c:v>
                </c:pt>
                <c:pt idx="20">
                  <c:v>30.5</c:v>
                </c:pt>
                <c:pt idx="21">
                  <c:v>29.2</c:v>
                </c:pt>
                <c:pt idx="22">
                  <c:v>27.7</c:v>
                </c:pt>
                <c:pt idx="23">
                  <c:v>26.1</c:v>
                </c:pt>
                <c:pt idx="24">
                  <c:v>25.1</c:v>
                </c:pt>
                <c:pt idx="25">
                  <c:v>23.7</c:v>
                </c:pt>
                <c:pt idx="26">
                  <c:v>21.6</c:v>
                </c:pt>
                <c:pt idx="27">
                  <c:v>18.899999999999999</c:v>
                </c:pt>
                <c:pt idx="28">
                  <c:v>15.9</c:v>
                </c:pt>
                <c:pt idx="30">
                  <c:v>36.9</c:v>
                </c:pt>
                <c:pt idx="31">
                  <c:v>35.4</c:v>
                </c:pt>
                <c:pt idx="32">
                  <c:v>32.200000000000003</c:v>
                </c:pt>
                <c:pt idx="34">
                  <c:v>31.7</c:v>
                </c:pt>
                <c:pt idx="35">
                  <c:v>17.7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62-49A1-98C5-62F6DFC754F7}"/>
            </c:ext>
          </c:extLst>
        </c:ser>
        <c:ser>
          <c:idx val="2"/>
          <c:order val="2"/>
          <c:tx>
            <c:strRef>
              <c:f>'Figure 6'!$E$10</c:f>
              <c:strCache>
                <c:ptCount val="1"/>
                <c:pt idx="0">
                  <c:v>Fifth quintile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noFill/>
              <a:ln w="15875">
                <a:solidFill>
                  <a:schemeClr val="accent3"/>
                </a:solidFill>
              </a:ln>
            </c:spPr>
          </c:marker>
          <c:cat>
            <c:strRef>
              <c:f>'Figure 6'!$C$11:$C$46</c:f>
              <c:strCache>
                <c:ptCount val="36"/>
                <c:pt idx="0">
                  <c:v>EU (¹)</c:v>
                </c:pt>
                <c:pt idx="2">
                  <c:v>Finland</c:v>
                </c:pt>
                <c:pt idx="3">
                  <c:v>Estonia</c:v>
                </c:pt>
                <c:pt idx="4">
                  <c:v>Germany</c:v>
                </c:pt>
                <c:pt idx="5">
                  <c:v>Latvia</c:v>
                </c:pt>
                <c:pt idx="6">
                  <c:v>Portugal</c:v>
                </c:pt>
                <c:pt idx="7">
                  <c:v>Hungary</c:v>
                </c:pt>
                <c:pt idx="8">
                  <c:v>Poland</c:v>
                </c:pt>
                <c:pt idx="9">
                  <c:v>Cyprus</c:v>
                </c:pt>
                <c:pt idx="10">
                  <c:v>France</c:v>
                </c:pt>
                <c:pt idx="11">
                  <c:v>Austria</c:v>
                </c:pt>
                <c:pt idx="12">
                  <c:v>Sweden</c:v>
                </c:pt>
                <c:pt idx="13">
                  <c:v>Lithuania</c:v>
                </c:pt>
                <c:pt idx="14">
                  <c:v>Croatia</c:v>
                </c:pt>
                <c:pt idx="15">
                  <c:v>Czechia (²)</c:v>
                </c:pt>
                <c:pt idx="16">
                  <c:v>Slovenia</c:v>
                </c:pt>
                <c:pt idx="17">
                  <c:v>Netherlands</c:v>
                </c:pt>
                <c:pt idx="18">
                  <c:v>Slovakia</c:v>
                </c:pt>
                <c:pt idx="19">
                  <c:v>Denmark</c:v>
                </c:pt>
                <c:pt idx="20">
                  <c:v>Malta</c:v>
                </c:pt>
                <c:pt idx="21">
                  <c:v>Spain</c:v>
                </c:pt>
                <c:pt idx="22">
                  <c:v>Ireland</c:v>
                </c:pt>
                <c:pt idx="23">
                  <c:v>Belgium (³)</c:v>
                </c:pt>
                <c:pt idx="24">
                  <c:v>Luxembourg</c:v>
                </c:pt>
                <c:pt idx="25">
                  <c:v>Greece</c:v>
                </c:pt>
                <c:pt idx="26">
                  <c:v>Bulgaria</c:v>
                </c:pt>
                <c:pt idx="27">
                  <c:v>Romania</c:v>
                </c:pt>
                <c:pt idx="28">
                  <c:v>Italy</c:v>
                </c:pt>
                <c:pt idx="30">
                  <c:v>Norway</c:v>
                </c:pt>
                <c:pt idx="31">
                  <c:v>Switzerland</c:v>
                </c:pt>
                <c:pt idx="32">
                  <c:v>Iceland (⁴)</c:v>
                </c:pt>
                <c:pt idx="34">
                  <c:v>Serbia</c:v>
                </c:pt>
                <c:pt idx="35">
                  <c:v>North Macedonia</c:v>
                </c:pt>
              </c:strCache>
            </c:strRef>
          </c:cat>
          <c:val>
            <c:numRef>
              <c:f>'Figure 6'!$E$11:$E$46</c:f>
              <c:numCache>
                <c:formatCode>0.0</c:formatCode>
                <c:ptCount val="36"/>
                <c:pt idx="0">
                  <c:v>28.6</c:v>
                </c:pt>
                <c:pt idx="2">
                  <c:v>41.6</c:v>
                </c:pt>
                <c:pt idx="3">
                  <c:v>28.3</c:v>
                </c:pt>
                <c:pt idx="4">
                  <c:v>33.6</c:v>
                </c:pt>
                <c:pt idx="5">
                  <c:v>23.9</c:v>
                </c:pt>
                <c:pt idx="6">
                  <c:v>35.299999999999997</c:v>
                </c:pt>
                <c:pt idx="7">
                  <c:v>30.3</c:v>
                </c:pt>
                <c:pt idx="8">
                  <c:v>31.5</c:v>
                </c:pt>
                <c:pt idx="9">
                  <c:v>32</c:v>
                </c:pt>
                <c:pt idx="10">
                  <c:v>34.4</c:v>
                </c:pt>
                <c:pt idx="11">
                  <c:v>30.9</c:v>
                </c:pt>
                <c:pt idx="12">
                  <c:v>29.7</c:v>
                </c:pt>
                <c:pt idx="13">
                  <c:v>22.2</c:v>
                </c:pt>
                <c:pt idx="14">
                  <c:v>24</c:v>
                </c:pt>
                <c:pt idx="15">
                  <c:v>21.4</c:v>
                </c:pt>
                <c:pt idx="16">
                  <c:v>27.3</c:v>
                </c:pt>
                <c:pt idx="17">
                  <c:v>23.7</c:v>
                </c:pt>
                <c:pt idx="18">
                  <c:v>23</c:v>
                </c:pt>
                <c:pt idx="19">
                  <c:v>23.7</c:v>
                </c:pt>
                <c:pt idx="20">
                  <c:v>18.2</c:v>
                </c:pt>
                <c:pt idx="21">
                  <c:v>22.9</c:v>
                </c:pt>
                <c:pt idx="22">
                  <c:v>16.5</c:v>
                </c:pt>
                <c:pt idx="23">
                  <c:v>15.8</c:v>
                </c:pt>
                <c:pt idx="24">
                  <c:v>21.5</c:v>
                </c:pt>
                <c:pt idx="25">
                  <c:v>18.600000000000001</c:v>
                </c:pt>
                <c:pt idx="26">
                  <c:v>10.9</c:v>
                </c:pt>
                <c:pt idx="27">
                  <c:v>10.8</c:v>
                </c:pt>
                <c:pt idx="28">
                  <c:v>12.8</c:v>
                </c:pt>
                <c:pt idx="30">
                  <c:v>30.4</c:v>
                </c:pt>
                <c:pt idx="31">
                  <c:v>30.5</c:v>
                </c:pt>
                <c:pt idx="32">
                  <c:v>31.2</c:v>
                </c:pt>
                <c:pt idx="34">
                  <c:v>26.4</c:v>
                </c:pt>
                <c:pt idx="35">
                  <c:v>15.3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62-49A1-98C5-62F6DFC75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567232"/>
        <c:axId val="367569152"/>
      </c:lineChart>
      <c:catAx>
        <c:axId val="36756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67569152"/>
        <c:crosses val="autoZero"/>
        <c:auto val="1"/>
        <c:lblAlgn val="ctr"/>
        <c:lblOffset val="100"/>
        <c:tickMarkSkip val="1"/>
        <c:noMultiLvlLbl val="0"/>
      </c:catAx>
      <c:valAx>
        <c:axId val="36756915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367567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3290960629921262"/>
          <c:y val="0.72739360232463435"/>
          <c:w val="0.33418078740157481"/>
          <c:h val="4.1623741467740005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Proportion of the population reporting unmet needs for medical care because care was too expensive, too far away or the waiting list was too long, by income situation, 2019 (%)</a:t>
            </a:r>
          </a:p>
        </c:rich>
      </c:tx>
      <c:layout>
        <c:manualLayout>
          <c:xMode val="edge"/>
          <c:yMode val="edge"/>
          <c:x val="5.3333333333333332E-3"/>
          <c:y val="7.3639068831075453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5114418877578237"/>
          <c:w val="0.97066666666666668"/>
          <c:h val="0.62185613361258196"/>
        </c:manualLayout>
      </c:layout>
      <c:lineChart>
        <c:grouping val="standard"/>
        <c:varyColors val="0"/>
        <c:ser>
          <c:idx val="2"/>
          <c:order val="0"/>
          <c:tx>
            <c:strRef>
              <c:f>'Figure 7'!$D$10</c:f>
              <c:strCache>
                <c:ptCount val="1"/>
                <c:pt idx="0">
                  <c:v>Unmet medical needs: first quintile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noFill/>
              <a:ln w="15875">
                <a:solidFill>
                  <a:schemeClr val="accent1"/>
                </a:solidFill>
              </a:ln>
            </c:spPr>
          </c:marker>
          <c:cat>
            <c:strRef>
              <c:f>'Figure 7'!$C$11:$C$47</c:f>
              <c:strCache>
                <c:ptCount val="37"/>
                <c:pt idx="0">
                  <c:v>EU (¹)</c:v>
                </c:pt>
                <c:pt idx="2">
                  <c:v>Estonia</c:v>
                </c:pt>
                <c:pt idx="3">
                  <c:v>Greece</c:v>
                </c:pt>
                <c:pt idx="4">
                  <c:v>Romania</c:v>
                </c:pt>
                <c:pt idx="5">
                  <c:v>Finland</c:v>
                </c:pt>
                <c:pt idx="6">
                  <c:v>Latvia</c:v>
                </c:pt>
                <c:pt idx="7">
                  <c:v>Poland</c:v>
                </c:pt>
                <c:pt idx="8">
                  <c:v>Slovenia</c:v>
                </c:pt>
                <c:pt idx="9">
                  <c:v>Slovakia</c:v>
                </c:pt>
                <c:pt idx="10">
                  <c:v>Ireland</c:v>
                </c:pt>
                <c:pt idx="11">
                  <c:v>Belgium (²)</c:v>
                </c:pt>
                <c:pt idx="12">
                  <c:v>Denmark</c:v>
                </c:pt>
                <c:pt idx="13">
                  <c:v>Italy</c:v>
                </c:pt>
                <c:pt idx="14">
                  <c:v>Portugal</c:v>
                </c:pt>
                <c:pt idx="15">
                  <c:v>Bulgaria</c:v>
                </c:pt>
                <c:pt idx="16">
                  <c:v>Croatia</c:v>
                </c:pt>
                <c:pt idx="17">
                  <c:v>Lithuania</c:v>
                </c:pt>
                <c:pt idx="18">
                  <c:v>Sweden</c:v>
                </c:pt>
                <c:pt idx="19">
                  <c:v>France</c:v>
                </c:pt>
                <c:pt idx="20">
                  <c:v>Cyprus</c:v>
                </c:pt>
                <c:pt idx="21">
                  <c:v>Hungary</c:v>
                </c:pt>
                <c:pt idx="22">
                  <c:v>Czechia</c:v>
                </c:pt>
                <c:pt idx="23">
                  <c:v>Germany</c:v>
                </c:pt>
                <c:pt idx="24">
                  <c:v>Austria</c:v>
                </c:pt>
                <c:pt idx="25">
                  <c:v>Spain</c:v>
                </c:pt>
                <c:pt idx="26">
                  <c:v>Luxembourg</c:v>
                </c:pt>
                <c:pt idx="27">
                  <c:v>Netherlands</c:v>
                </c:pt>
                <c:pt idx="28">
                  <c:v>Malta</c:v>
                </c:pt>
                <c:pt idx="30">
                  <c:v>Iceland (³)</c:v>
                </c:pt>
                <c:pt idx="31">
                  <c:v>Norway</c:v>
                </c:pt>
                <c:pt idx="32">
                  <c:v>Switzerland </c:v>
                </c:pt>
                <c:pt idx="34">
                  <c:v>Serbia</c:v>
                </c:pt>
                <c:pt idx="35">
                  <c:v>Turkey </c:v>
                </c:pt>
                <c:pt idx="36">
                  <c:v>North Macedonia</c:v>
                </c:pt>
              </c:strCache>
            </c:strRef>
          </c:cat>
          <c:val>
            <c:numRef>
              <c:f>'Figure 7'!$D$11:$D$47</c:f>
              <c:numCache>
                <c:formatCode>#,##0.0</c:formatCode>
                <c:ptCount val="37"/>
                <c:pt idx="0">
                  <c:v>3.2</c:v>
                </c:pt>
                <c:pt idx="2">
                  <c:v>15.4</c:v>
                </c:pt>
                <c:pt idx="3">
                  <c:v>17.600000000000001</c:v>
                </c:pt>
                <c:pt idx="4">
                  <c:v>8.1999999999999993</c:v>
                </c:pt>
                <c:pt idx="5">
                  <c:v>5.4</c:v>
                </c:pt>
                <c:pt idx="6">
                  <c:v>8.8000000000000007</c:v>
                </c:pt>
                <c:pt idx="7">
                  <c:v>5.6</c:v>
                </c:pt>
                <c:pt idx="8">
                  <c:v>2.9</c:v>
                </c:pt>
                <c:pt idx="9">
                  <c:v>4.0999999999999996</c:v>
                </c:pt>
                <c:pt idx="10">
                  <c:v>2.9</c:v>
                </c:pt>
                <c:pt idx="11">
                  <c:v>5.0999999999999996</c:v>
                </c:pt>
                <c:pt idx="12">
                  <c:v>3</c:v>
                </c:pt>
                <c:pt idx="13">
                  <c:v>4.0999999999999996</c:v>
                </c:pt>
                <c:pt idx="14">
                  <c:v>3.5</c:v>
                </c:pt>
                <c:pt idx="15">
                  <c:v>4.3</c:v>
                </c:pt>
                <c:pt idx="16">
                  <c:v>4.0999999999999996</c:v>
                </c:pt>
                <c:pt idx="17">
                  <c:v>1.9</c:v>
                </c:pt>
                <c:pt idx="18">
                  <c:v>2.2000000000000002</c:v>
                </c:pt>
                <c:pt idx="19">
                  <c:v>2.4</c:v>
                </c:pt>
                <c:pt idx="20">
                  <c:v>1.9</c:v>
                </c:pt>
                <c:pt idx="21">
                  <c:v>1.5</c:v>
                </c:pt>
                <c:pt idx="22">
                  <c:v>1.1000000000000001</c:v>
                </c:pt>
                <c:pt idx="23">
                  <c:v>0.7</c:v>
                </c:pt>
                <c:pt idx="24">
                  <c:v>0.8</c:v>
                </c:pt>
                <c:pt idx="25">
                  <c:v>0.1</c:v>
                </c:pt>
                <c:pt idx="26">
                  <c:v>1.1000000000000001</c:v>
                </c:pt>
                <c:pt idx="27">
                  <c:v>0.7</c:v>
                </c:pt>
                <c:pt idx="28">
                  <c:v>0.2</c:v>
                </c:pt>
                <c:pt idx="30">
                  <c:v>6.6</c:v>
                </c:pt>
                <c:pt idx="31">
                  <c:v>1.7</c:v>
                </c:pt>
                <c:pt idx="32">
                  <c:v>1.4</c:v>
                </c:pt>
                <c:pt idx="34">
                  <c:v>12.1</c:v>
                </c:pt>
                <c:pt idx="35">
                  <c:v>8.9</c:v>
                </c:pt>
                <c:pt idx="36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AB-4D05-891D-2DD1559640BA}"/>
            </c:ext>
          </c:extLst>
        </c:ser>
        <c:ser>
          <c:idx val="3"/>
          <c:order val="1"/>
          <c:tx>
            <c:strRef>
              <c:f>'Figure 7'!$E$10</c:f>
              <c:strCache>
                <c:ptCount val="1"/>
                <c:pt idx="0">
                  <c:v>Unmet medical needs: fifth quintile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noFill/>
              <a:ln w="15875">
                <a:solidFill>
                  <a:schemeClr val="accent2"/>
                </a:solidFill>
              </a:ln>
            </c:spPr>
          </c:marker>
          <c:cat>
            <c:strRef>
              <c:f>'Figure 7'!$C$11:$C$47</c:f>
              <c:strCache>
                <c:ptCount val="37"/>
                <c:pt idx="0">
                  <c:v>EU (¹)</c:v>
                </c:pt>
                <c:pt idx="2">
                  <c:v>Estonia</c:v>
                </c:pt>
                <c:pt idx="3">
                  <c:v>Greece</c:v>
                </c:pt>
                <c:pt idx="4">
                  <c:v>Romania</c:v>
                </c:pt>
                <c:pt idx="5">
                  <c:v>Finland</c:v>
                </c:pt>
                <c:pt idx="6">
                  <c:v>Latvia</c:v>
                </c:pt>
                <c:pt idx="7">
                  <c:v>Poland</c:v>
                </c:pt>
                <c:pt idx="8">
                  <c:v>Slovenia</c:v>
                </c:pt>
                <c:pt idx="9">
                  <c:v>Slovakia</c:v>
                </c:pt>
                <c:pt idx="10">
                  <c:v>Ireland</c:v>
                </c:pt>
                <c:pt idx="11">
                  <c:v>Belgium (²)</c:v>
                </c:pt>
                <c:pt idx="12">
                  <c:v>Denmark</c:v>
                </c:pt>
                <c:pt idx="13">
                  <c:v>Italy</c:v>
                </c:pt>
                <c:pt idx="14">
                  <c:v>Portugal</c:v>
                </c:pt>
                <c:pt idx="15">
                  <c:v>Bulgaria</c:v>
                </c:pt>
                <c:pt idx="16">
                  <c:v>Croatia</c:v>
                </c:pt>
                <c:pt idx="17">
                  <c:v>Lithuania</c:v>
                </c:pt>
                <c:pt idx="18">
                  <c:v>Sweden</c:v>
                </c:pt>
                <c:pt idx="19">
                  <c:v>France</c:v>
                </c:pt>
                <c:pt idx="20">
                  <c:v>Cyprus</c:v>
                </c:pt>
                <c:pt idx="21">
                  <c:v>Hungary</c:v>
                </c:pt>
                <c:pt idx="22">
                  <c:v>Czechia</c:v>
                </c:pt>
                <c:pt idx="23">
                  <c:v>Germany</c:v>
                </c:pt>
                <c:pt idx="24">
                  <c:v>Austria</c:v>
                </c:pt>
                <c:pt idx="25">
                  <c:v>Spain</c:v>
                </c:pt>
                <c:pt idx="26">
                  <c:v>Luxembourg</c:v>
                </c:pt>
                <c:pt idx="27">
                  <c:v>Netherlands</c:v>
                </c:pt>
                <c:pt idx="28">
                  <c:v>Malta</c:v>
                </c:pt>
                <c:pt idx="30">
                  <c:v>Iceland (³)</c:v>
                </c:pt>
                <c:pt idx="31">
                  <c:v>Norway</c:v>
                </c:pt>
                <c:pt idx="32">
                  <c:v>Switzerland </c:v>
                </c:pt>
                <c:pt idx="34">
                  <c:v>Serbia</c:v>
                </c:pt>
                <c:pt idx="35">
                  <c:v>Turkey </c:v>
                </c:pt>
                <c:pt idx="36">
                  <c:v>North Macedonia</c:v>
                </c:pt>
              </c:strCache>
            </c:strRef>
          </c:cat>
          <c:val>
            <c:numRef>
              <c:f>'Figure 7'!$E$11:$E$47</c:f>
              <c:numCache>
                <c:formatCode>#,##0.0</c:formatCode>
                <c:ptCount val="37"/>
                <c:pt idx="0">
                  <c:v>0.7</c:v>
                </c:pt>
                <c:pt idx="2">
                  <c:v>16.5</c:v>
                </c:pt>
                <c:pt idx="3">
                  <c:v>1</c:v>
                </c:pt>
                <c:pt idx="4">
                  <c:v>1.8</c:v>
                </c:pt>
                <c:pt idx="5">
                  <c:v>2.8</c:v>
                </c:pt>
                <c:pt idx="6">
                  <c:v>1.3</c:v>
                </c:pt>
                <c:pt idx="7">
                  <c:v>3.5</c:v>
                </c:pt>
                <c:pt idx="8">
                  <c:v>2.4</c:v>
                </c:pt>
                <c:pt idx="9">
                  <c:v>2.1</c:v>
                </c:pt>
                <c:pt idx="10">
                  <c:v>0.6</c:v>
                </c:pt>
                <c:pt idx="11">
                  <c:v>0.1</c:v>
                </c:pt>
                <c:pt idx="12">
                  <c:v>1.4</c:v>
                </c:pt>
                <c:pt idx="13">
                  <c:v>0.4</c:v>
                </c:pt>
                <c:pt idx="14">
                  <c:v>0.2</c:v>
                </c:pt>
                <c:pt idx="15">
                  <c:v>0</c:v>
                </c:pt>
                <c:pt idx="16">
                  <c:v>0.8</c:v>
                </c:pt>
                <c:pt idx="17">
                  <c:v>1.1000000000000001</c:v>
                </c:pt>
                <c:pt idx="18">
                  <c:v>0.5</c:v>
                </c:pt>
                <c:pt idx="19">
                  <c:v>0.4</c:v>
                </c:pt>
                <c:pt idx="20">
                  <c:v>0.2</c:v>
                </c:pt>
                <c:pt idx="21">
                  <c:v>0.3</c:v>
                </c:pt>
                <c:pt idx="22">
                  <c:v>0.2</c:v>
                </c:pt>
                <c:pt idx="23">
                  <c:v>0.2</c:v>
                </c:pt>
                <c:pt idx="24">
                  <c:v>0</c:v>
                </c:pt>
                <c:pt idx="25">
                  <c:v>0.2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30">
                  <c:v>1.3</c:v>
                </c:pt>
                <c:pt idx="31">
                  <c:v>0.3</c:v>
                </c:pt>
                <c:pt idx="32">
                  <c:v>0.2</c:v>
                </c:pt>
                <c:pt idx="34">
                  <c:v>1.5</c:v>
                </c:pt>
                <c:pt idx="35">
                  <c:v>0.4</c:v>
                </c:pt>
                <c:pt idx="36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AB-4D05-891D-2DD155964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790336"/>
        <c:axId val="367849856"/>
      </c:lineChart>
      <c:catAx>
        <c:axId val="36779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67849856"/>
        <c:crosses val="autoZero"/>
        <c:auto val="1"/>
        <c:lblAlgn val="ctr"/>
        <c:lblOffset val="100"/>
        <c:tickMarkSkip val="1"/>
        <c:noMultiLvlLbl val="0"/>
      </c:catAx>
      <c:valAx>
        <c:axId val="3678498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3677903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168797900262466"/>
          <c:y val="0.79325106631691011"/>
          <c:w val="0.67662404199475068"/>
          <c:h val="3.5486493319138973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Proportion of the population reporting unmet needs for dental care because care was too expensive, too far away or the waiting list was too long, by income situation, 2019 (%)</a:t>
            </a:r>
          </a:p>
        </c:rich>
      </c:tx>
      <c:layout>
        <c:manualLayout>
          <c:xMode val="edge"/>
          <c:yMode val="edge"/>
          <c:x val="5.3333333333333332E-3"/>
          <c:y val="8.0573697414361503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6537751394297698"/>
          <c:w val="0.97066666666666668"/>
          <c:h val="0.58624613329522468"/>
        </c:manualLayout>
      </c:layout>
      <c:lineChart>
        <c:grouping val="standard"/>
        <c:varyColors val="0"/>
        <c:ser>
          <c:idx val="2"/>
          <c:order val="0"/>
          <c:tx>
            <c:strRef>
              <c:f>'Figure 8'!$D$10</c:f>
              <c:strCache>
                <c:ptCount val="1"/>
                <c:pt idx="0">
                  <c:v>Unmet dental needs: first quintile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noFill/>
              <a:ln w="15875">
                <a:solidFill>
                  <a:schemeClr val="accent1"/>
                </a:solidFill>
              </a:ln>
            </c:spPr>
          </c:marker>
          <c:cat>
            <c:strRef>
              <c:f>'Figure 8'!$C$11:$C$47</c:f>
              <c:strCache>
                <c:ptCount val="37"/>
                <c:pt idx="0">
                  <c:v>EU (¹)</c:v>
                </c:pt>
                <c:pt idx="2">
                  <c:v>Latvia</c:v>
                </c:pt>
                <c:pt idx="3">
                  <c:v>Portugal</c:v>
                </c:pt>
                <c:pt idx="4">
                  <c:v>Greece</c:v>
                </c:pt>
                <c:pt idx="5">
                  <c:v>Finland</c:v>
                </c:pt>
                <c:pt idx="6">
                  <c:v>Spain</c:v>
                </c:pt>
                <c:pt idx="7">
                  <c:v>Romania</c:v>
                </c:pt>
                <c:pt idx="8">
                  <c:v>Estonia</c:v>
                </c:pt>
                <c:pt idx="9">
                  <c:v>Denmark</c:v>
                </c:pt>
                <c:pt idx="10">
                  <c:v>Cyprus</c:v>
                </c:pt>
                <c:pt idx="11">
                  <c:v>Slovenia</c:v>
                </c:pt>
                <c:pt idx="12">
                  <c:v>Belgium (2)</c:v>
                </c:pt>
                <c:pt idx="13">
                  <c:v>Lithuania</c:v>
                </c:pt>
                <c:pt idx="14">
                  <c:v>France</c:v>
                </c:pt>
                <c:pt idx="15">
                  <c:v>Italy</c:v>
                </c:pt>
                <c:pt idx="16">
                  <c:v>Ireland</c:v>
                </c:pt>
                <c:pt idx="17">
                  <c:v>Bulgaria</c:v>
                </c:pt>
                <c:pt idx="18">
                  <c:v>Slovakia</c:v>
                </c:pt>
                <c:pt idx="19">
                  <c:v>Poland</c:v>
                </c:pt>
                <c:pt idx="20">
                  <c:v>Hungary</c:v>
                </c:pt>
                <c:pt idx="21">
                  <c:v>Sweden</c:v>
                </c:pt>
                <c:pt idx="22">
                  <c:v>Croatia</c:v>
                </c:pt>
                <c:pt idx="23">
                  <c:v>Czechia</c:v>
                </c:pt>
                <c:pt idx="24">
                  <c:v>Austria</c:v>
                </c:pt>
                <c:pt idx="25">
                  <c:v>Germany</c:v>
                </c:pt>
                <c:pt idx="26">
                  <c:v>Luxembourg</c:v>
                </c:pt>
                <c:pt idx="27">
                  <c:v>Netherlands</c:v>
                </c:pt>
                <c:pt idx="28">
                  <c:v>Malta</c:v>
                </c:pt>
                <c:pt idx="30">
                  <c:v>Iceland (²)</c:v>
                </c:pt>
                <c:pt idx="31">
                  <c:v>Norway</c:v>
                </c:pt>
                <c:pt idx="32">
                  <c:v>Switzerland </c:v>
                </c:pt>
                <c:pt idx="34">
                  <c:v>Serbia</c:v>
                </c:pt>
                <c:pt idx="35">
                  <c:v>Turkey </c:v>
                </c:pt>
                <c:pt idx="36">
                  <c:v>North Macedonia</c:v>
                </c:pt>
              </c:strCache>
            </c:strRef>
          </c:cat>
          <c:val>
            <c:numRef>
              <c:f>'Figure 8'!$D$11:$D$47</c:f>
              <c:numCache>
                <c:formatCode>#,##0.0</c:formatCode>
                <c:ptCount val="37"/>
                <c:pt idx="0">
                  <c:v>5.9</c:v>
                </c:pt>
                <c:pt idx="2">
                  <c:v>20.399999999999999</c:v>
                </c:pt>
                <c:pt idx="3">
                  <c:v>20.6</c:v>
                </c:pt>
                <c:pt idx="4">
                  <c:v>15.2</c:v>
                </c:pt>
                <c:pt idx="5">
                  <c:v>6.7</c:v>
                </c:pt>
                <c:pt idx="6">
                  <c:v>12.1</c:v>
                </c:pt>
                <c:pt idx="7">
                  <c:v>9.4</c:v>
                </c:pt>
                <c:pt idx="8">
                  <c:v>7</c:v>
                </c:pt>
                <c:pt idx="9">
                  <c:v>11.2</c:v>
                </c:pt>
                <c:pt idx="10">
                  <c:v>7.9</c:v>
                </c:pt>
                <c:pt idx="11">
                  <c:v>4</c:v>
                </c:pt>
                <c:pt idx="12">
                  <c:v>8.9</c:v>
                </c:pt>
                <c:pt idx="13">
                  <c:v>6.2</c:v>
                </c:pt>
                <c:pt idx="14">
                  <c:v>6.1</c:v>
                </c:pt>
                <c:pt idx="15">
                  <c:v>5.6</c:v>
                </c:pt>
                <c:pt idx="16">
                  <c:v>3.9</c:v>
                </c:pt>
                <c:pt idx="17">
                  <c:v>4.5</c:v>
                </c:pt>
                <c:pt idx="18">
                  <c:v>3.9</c:v>
                </c:pt>
                <c:pt idx="19">
                  <c:v>2.5</c:v>
                </c:pt>
                <c:pt idx="20">
                  <c:v>3</c:v>
                </c:pt>
                <c:pt idx="21">
                  <c:v>3.9</c:v>
                </c:pt>
                <c:pt idx="22">
                  <c:v>2.5</c:v>
                </c:pt>
                <c:pt idx="23">
                  <c:v>1.6</c:v>
                </c:pt>
                <c:pt idx="24">
                  <c:v>1.5</c:v>
                </c:pt>
                <c:pt idx="25">
                  <c:v>0.8</c:v>
                </c:pt>
                <c:pt idx="26">
                  <c:v>1.7</c:v>
                </c:pt>
                <c:pt idx="27">
                  <c:v>1.4</c:v>
                </c:pt>
                <c:pt idx="28">
                  <c:v>0.7</c:v>
                </c:pt>
                <c:pt idx="30">
                  <c:v>14.2</c:v>
                </c:pt>
                <c:pt idx="31">
                  <c:v>12</c:v>
                </c:pt>
                <c:pt idx="32">
                  <c:v>6.4</c:v>
                </c:pt>
                <c:pt idx="34">
                  <c:v>16</c:v>
                </c:pt>
                <c:pt idx="35">
                  <c:v>7.4</c:v>
                </c:pt>
                <c:pt idx="36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81-42CA-A8ED-8226EC757EE5}"/>
            </c:ext>
          </c:extLst>
        </c:ser>
        <c:ser>
          <c:idx val="3"/>
          <c:order val="1"/>
          <c:tx>
            <c:strRef>
              <c:f>'Figure 8'!$E$10</c:f>
              <c:strCache>
                <c:ptCount val="1"/>
                <c:pt idx="0">
                  <c:v>Unmet dental needs: fifth quintile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noFill/>
              <a:ln w="15875">
                <a:solidFill>
                  <a:schemeClr val="accent2"/>
                </a:solidFill>
              </a:ln>
            </c:spPr>
          </c:marker>
          <c:cat>
            <c:strRef>
              <c:f>'Figure 8'!$C$11:$C$47</c:f>
              <c:strCache>
                <c:ptCount val="37"/>
                <c:pt idx="0">
                  <c:v>EU (¹)</c:v>
                </c:pt>
                <c:pt idx="2">
                  <c:v>Latvia</c:v>
                </c:pt>
                <c:pt idx="3">
                  <c:v>Portugal</c:v>
                </c:pt>
                <c:pt idx="4">
                  <c:v>Greece</c:v>
                </c:pt>
                <c:pt idx="5">
                  <c:v>Finland</c:v>
                </c:pt>
                <c:pt idx="6">
                  <c:v>Spain</c:v>
                </c:pt>
                <c:pt idx="7">
                  <c:v>Romania</c:v>
                </c:pt>
                <c:pt idx="8">
                  <c:v>Estonia</c:v>
                </c:pt>
                <c:pt idx="9">
                  <c:v>Denmark</c:v>
                </c:pt>
                <c:pt idx="10">
                  <c:v>Cyprus</c:v>
                </c:pt>
                <c:pt idx="11">
                  <c:v>Slovenia</c:v>
                </c:pt>
                <c:pt idx="12">
                  <c:v>Belgium (2)</c:v>
                </c:pt>
                <c:pt idx="13">
                  <c:v>Lithuania</c:v>
                </c:pt>
                <c:pt idx="14">
                  <c:v>France</c:v>
                </c:pt>
                <c:pt idx="15">
                  <c:v>Italy</c:v>
                </c:pt>
                <c:pt idx="16">
                  <c:v>Ireland</c:v>
                </c:pt>
                <c:pt idx="17">
                  <c:v>Bulgaria</c:v>
                </c:pt>
                <c:pt idx="18">
                  <c:v>Slovakia</c:v>
                </c:pt>
                <c:pt idx="19">
                  <c:v>Poland</c:v>
                </c:pt>
                <c:pt idx="20">
                  <c:v>Hungary</c:v>
                </c:pt>
                <c:pt idx="21">
                  <c:v>Sweden</c:v>
                </c:pt>
                <c:pt idx="22">
                  <c:v>Croatia</c:v>
                </c:pt>
                <c:pt idx="23">
                  <c:v>Czechia</c:v>
                </c:pt>
                <c:pt idx="24">
                  <c:v>Austria</c:v>
                </c:pt>
                <c:pt idx="25">
                  <c:v>Germany</c:v>
                </c:pt>
                <c:pt idx="26">
                  <c:v>Luxembourg</c:v>
                </c:pt>
                <c:pt idx="27">
                  <c:v>Netherlands</c:v>
                </c:pt>
                <c:pt idx="28">
                  <c:v>Malta</c:v>
                </c:pt>
                <c:pt idx="30">
                  <c:v>Iceland (²)</c:v>
                </c:pt>
                <c:pt idx="31">
                  <c:v>Norway</c:v>
                </c:pt>
                <c:pt idx="32">
                  <c:v>Switzerland </c:v>
                </c:pt>
                <c:pt idx="34">
                  <c:v>Serbia</c:v>
                </c:pt>
                <c:pt idx="35">
                  <c:v>Turkey </c:v>
                </c:pt>
                <c:pt idx="36">
                  <c:v>North Macedonia</c:v>
                </c:pt>
              </c:strCache>
            </c:strRef>
          </c:cat>
          <c:val>
            <c:numRef>
              <c:f>'Figure 8'!$E$11:$E$47</c:f>
              <c:numCache>
                <c:formatCode>#,##0.0</c:formatCode>
                <c:ptCount val="37"/>
                <c:pt idx="0">
                  <c:v>0.8</c:v>
                </c:pt>
                <c:pt idx="2">
                  <c:v>2.2000000000000002</c:v>
                </c:pt>
                <c:pt idx="3">
                  <c:v>1.8</c:v>
                </c:pt>
                <c:pt idx="4">
                  <c:v>2.2000000000000002</c:v>
                </c:pt>
                <c:pt idx="5">
                  <c:v>3.4</c:v>
                </c:pt>
                <c:pt idx="6">
                  <c:v>1.1000000000000001</c:v>
                </c:pt>
                <c:pt idx="7">
                  <c:v>1.8</c:v>
                </c:pt>
                <c:pt idx="8">
                  <c:v>3.1</c:v>
                </c:pt>
                <c:pt idx="9">
                  <c:v>0.3</c:v>
                </c:pt>
                <c:pt idx="10">
                  <c:v>1</c:v>
                </c:pt>
                <c:pt idx="11">
                  <c:v>3.3</c:v>
                </c:pt>
                <c:pt idx="12">
                  <c:v>0.5</c:v>
                </c:pt>
                <c:pt idx="13">
                  <c:v>1.5</c:v>
                </c:pt>
                <c:pt idx="14">
                  <c:v>0.7</c:v>
                </c:pt>
                <c:pt idx="15">
                  <c:v>0.5</c:v>
                </c:pt>
                <c:pt idx="16">
                  <c:v>0.6</c:v>
                </c:pt>
                <c:pt idx="17">
                  <c:v>0.5</c:v>
                </c:pt>
                <c:pt idx="18">
                  <c:v>1.1000000000000001</c:v>
                </c:pt>
                <c:pt idx="19">
                  <c:v>1.4</c:v>
                </c:pt>
                <c:pt idx="20">
                  <c:v>0.3</c:v>
                </c:pt>
                <c:pt idx="21">
                  <c:v>0.3</c:v>
                </c:pt>
                <c:pt idx="22">
                  <c:v>0.4</c:v>
                </c:pt>
                <c:pt idx="23">
                  <c:v>0.4</c:v>
                </c:pt>
                <c:pt idx="24">
                  <c:v>0.1</c:v>
                </c:pt>
                <c:pt idx="25">
                  <c:v>0.2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30">
                  <c:v>3.8</c:v>
                </c:pt>
                <c:pt idx="31">
                  <c:v>1.1000000000000001</c:v>
                </c:pt>
                <c:pt idx="32">
                  <c:v>0.4</c:v>
                </c:pt>
                <c:pt idx="34">
                  <c:v>1.6</c:v>
                </c:pt>
                <c:pt idx="35">
                  <c:v>0.9</c:v>
                </c:pt>
                <c:pt idx="3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81-42CA-A8ED-8226EC75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974272"/>
        <c:axId val="367980544"/>
      </c:lineChart>
      <c:catAx>
        <c:axId val="36797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67980544"/>
        <c:crosses val="autoZero"/>
        <c:auto val="1"/>
        <c:lblAlgn val="ctr"/>
        <c:lblOffset val="100"/>
        <c:tickMarkSkip val="1"/>
        <c:noMultiLvlLbl val="0"/>
      </c:catAx>
      <c:valAx>
        <c:axId val="36798054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3679742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7665595800524933"/>
          <c:y val="0.77378141402715128"/>
          <c:w val="0.64668797900262465"/>
          <c:h val="3.8828274452412118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Proportion of people aged 15 and over who were overweight or obese, by income situation, 2014 (%)</a:t>
            </a:r>
          </a:p>
        </c:rich>
      </c:tx>
      <c:layout>
        <c:manualLayout>
          <c:xMode val="edge"/>
          <c:yMode val="edge"/>
          <c:x val="5.3333333333333332E-3"/>
          <c:y val="8.724097330700991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3391489402626022"/>
          <c:w val="0.97066666666666668"/>
          <c:h val="0.62755935477400471"/>
        </c:manualLayout>
      </c:layout>
      <c:lineChart>
        <c:grouping val="standard"/>
        <c:varyColors val="0"/>
        <c:ser>
          <c:idx val="1"/>
          <c:order val="0"/>
          <c:tx>
            <c:strRef>
              <c:f>'Figure 9'!$D$10</c:f>
              <c:strCache>
                <c:ptCount val="1"/>
                <c:pt idx="0">
                  <c:v>First quintile 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noFill/>
              <a:ln w="15875">
                <a:solidFill>
                  <a:schemeClr val="accent1"/>
                </a:solidFill>
              </a:ln>
            </c:spPr>
          </c:marker>
          <c:cat>
            <c:strRef>
              <c:f>'Figure 9'!$C$11:$C$44</c:f>
              <c:strCache>
                <c:ptCount val="34"/>
                <c:pt idx="0">
                  <c:v>EU</c:v>
                </c:pt>
                <c:pt idx="2">
                  <c:v>Malta (¹)</c:v>
                </c:pt>
                <c:pt idx="3">
                  <c:v>Croatia</c:v>
                </c:pt>
                <c:pt idx="4">
                  <c:v>Greece</c:v>
                </c:pt>
                <c:pt idx="5">
                  <c:v>Czechia</c:v>
                </c:pt>
                <c:pt idx="6">
                  <c:v>Latvia</c:v>
                </c:pt>
                <c:pt idx="7">
                  <c:v>Slovenia</c:v>
                </c:pt>
                <c:pt idx="8">
                  <c:v>Ireland</c:v>
                </c:pt>
                <c:pt idx="9">
                  <c:v>Hungary</c:v>
                </c:pt>
                <c:pt idx="10">
                  <c:v>Romania</c:v>
                </c:pt>
                <c:pt idx="11">
                  <c:v>Finland</c:v>
                </c:pt>
                <c:pt idx="12">
                  <c:v>Poland</c:v>
                </c:pt>
                <c:pt idx="13">
                  <c:v>Lithuania</c:v>
                </c:pt>
                <c:pt idx="14">
                  <c:v>Slovakia</c:v>
                </c:pt>
                <c:pt idx="15">
                  <c:v>Bulgaria</c:v>
                </c:pt>
                <c:pt idx="16">
                  <c:v>Estonia</c:v>
                </c:pt>
                <c:pt idx="17">
                  <c:v>Portugal</c:v>
                </c:pt>
                <c:pt idx="18">
                  <c:v>Spain</c:v>
                </c:pt>
                <c:pt idx="19">
                  <c:v>Germany</c:v>
                </c:pt>
                <c:pt idx="20">
                  <c:v>Belgium</c:v>
                </c:pt>
                <c:pt idx="21">
                  <c:v>Netherlands</c:v>
                </c:pt>
                <c:pt idx="22">
                  <c:v>Sweden</c:v>
                </c:pt>
                <c:pt idx="23">
                  <c:v>Austria</c:v>
                </c:pt>
                <c:pt idx="24">
                  <c:v>Cyprus</c:v>
                </c:pt>
                <c:pt idx="25">
                  <c:v>Luxembourg</c:v>
                </c:pt>
                <c:pt idx="26">
                  <c:v>Denmark</c:v>
                </c:pt>
                <c:pt idx="27">
                  <c:v>France</c:v>
                </c:pt>
                <c:pt idx="28">
                  <c:v>Italy</c:v>
                </c:pt>
                <c:pt idx="30">
                  <c:v>Iceland</c:v>
                </c:pt>
                <c:pt idx="31">
                  <c:v>Norway</c:v>
                </c:pt>
                <c:pt idx="33">
                  <c:v>Turkey</c:v>
                </c:pt>
              </c:strCache>
            </c:strRef>
          </c:cat>
          <c:val>
            <c:numRef>
              <c:f>'Figure 9'!$D$11:$D$44</c:f>
              <c:numCache>
                <c:formatCode>#,##0.0</c:formatCode>
                <c:ptCount val="34"/>
                <c:pt idx="0">
                  <c:v>49.2</c:v>
                </c:pt>
                <c:pt idx="2">
                  <c:v>69.099999999999994</c:v>
                </c:pt>
                <c:pt idx="3">
                  <c:v>55</c:v>
                </c:pt>
                <c:pt idx="4">
                  <c:v>52.8</c:v>
                </c:pt>
                <c:pt idx="5">
                  <c:v>50</c:v>
                </c:pt>
                <c:pt idx="6">
                  <c:v>52</c:v>
                </c:pt>
                <c:pt idx="7">
                  <c:v>57.9</c:v>
                </c:pt>
                <c:pt idx="8">
                  <c:v>52.5</c:v>
                </c:pt>
                <c:pt idx="9">
                  <c:v>54.9</c:v>
                </c:pt>
                <c:pt idx="10">
                  <c:v>52.9</c:v>
                </c:pt>
                <c:pt idx="11">
                  <c:v>51.1</c:v>
                </c:pt>
                <c:pt idx="12">
                  <c:v>50</c:v>
                </c:pt>
                <c:pt idx="13">
                  <c:v>53.6</c:v>
                </c:pt>
                <c:pt idx="14">
                  <c:v>47.4</c:v>
                </c:pt>
                <c:pt idx="15">
                  <c:v>52.2</c:v>
                </c:pt>
                <c:pt idx="16">
                  <c:v>48.6</c:v>
                </c:pt>
                <c:pt idx="17">
                  <c:v>53.4</c:v>
                </c:pt>
                <c:pt idx="18">
                  <c:v>51.8</c:v>
                </c:pt>
                <c:pt idx="19">
                  <c:v>50.5</c:v>
                </c:pt>
                <c:pt idx="20">
                  <c:v>51.9</c:v>
                </c:pt>
                <c:pt idx="21">
                  <c:v>42.8</c:v>
                </c:pt>
                <c:pt idx="22">
                  <c:v>29.2</c:v>
                </c:pt>
                <c:pt idx="23">
                  <c:v>45.2</c:v>
                </c:pt>
                <c:pt idx="24">
                  <c:v>47.4</c:v>
                </c:pt>
                <c:pt idx="25">
                  <c:v>45.7</c:v>
                </c:pt>
                <c:pt idx="26">
                  <c:v>43.5</c:v>
                </c:pt>
                <c:pt idx="27">
                  <c:v>48</c:v>
                </c:pt>
                <c:pt idx="28">
                  <c:v>45.9</c:v>
                </c:pt>
                <c:pt idx="30">
                  <c:v>52.4</c:v>
                </c:pt>
                <c:pt idx="31">
                  <c:v>41.7</c:v>
                </c:pt>
                <c:pt idx="33">
                  <c:v>52.6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F7-4105-85E0-5A680D316566}"/>
            </c:ext>
          </c:extLst>
        </c:ser>
        <c:ser>
          <c:idx val="2"/>
          <c:order val="1"/>
          <c:tx>
            <c:strRef>
              <c:f>'Figure 9'!$F$10</c:f>
              <c:strCache>
                <c:ptCount val="1"/>
                <c:pt idx="0">
                  <c:v>Total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noFill/>
              <a:ln w="15875">
                <a:solidFill>
                  <a:schemeClr val="accent2"/>
                </a:solidFill>
              </a:ln>
            </c:spPr>
          </c:marker>
          <c:cat>
            <c:strRef>
              <c:f>'Figure 9'!$C$11:$C$44</c:f>
              <c:strCache>
                <c:ptCount val="34"/>
                <c:pt idx="0">
                  <c:v>EU</c:v>
                </c:pt>
                <c:pt idx="2">
                  <c:v>Malta (¹)</c:v>
                </c:pt>
                <c:pt idx="3">
                  <c:v>Croatia</c:v>
                </c:pt>
                <c:pt idx="4">
                  <c:v>Greece</c:v>
                </c:pt>
                <c:pt idx="5">
                  <c:v>Czechia</c:v>
                </c:pt>
                <c:pt idx="6">
                  <c:v>Latvia</c:v>
                </c:pt>
                <c:pt idx="7">
                  <c:v>Slovenia</c:v>
                </c:pt>
                <c:pt idx="8">
                  <c:v>Ireland</c:v>
                </c:pt>
                <c:pt idx="9">
                  <c:v>Hungary</c:v>
                </c:pt>
                <c:pt idx="10">
                  <c:v>Romania</c:v>
                </c:pt>
                <c:pt idx="11">
                  <c:v>Finland</c:v>
                </c:pt>
                <c:pt idx="12">
                  <c:v>Poland</c:v>
                </c:pt>
                <c:pt idx="13">
                  <c:v>Lithuania</c:v>
                </c:pt>
                <c:pt idx="14">
                  <c:v>Slovakia</c:v>
                </c:pt>
                <c:pt idx="15">
                  <c:v>Bulgaria</c:v>
                </c:pt>
                <c:pt idx="16">
                  <c:v>Estonia</c:v>
                </c:pt>
                <c:pt idx="17">
                  <c:v>Portugal</c:v>
                </c:pt>
                <c:pt idx="18">
                  <c:v>Spain</c:v>
                </c:pt>
                <c:pt idx="19">
                  <c:v>Germany</c:v>
                </c:pt>
                <c:pt idx="20">
                  <c:v>Belgium</c:v>
                </c:pt>
                <c:pt idx="21">
                  <c:v>Netherlands</c:v>
                </c:pt>
                <c:pt idx="22">
                  <c:v>Sweden</c:v>
                </c:pt>
                <c:pt idx="23">
                  <c:v>Austria</c:v>
                </c:pt>
                <c:pt idx="24">
                  <c:v>Cyprus</c:v>
                </c:pt>
                <c:pt idx="25">
                  <c:v>Luxembourg</c:v>
                </c:pt>
                <c:pt idx="26">
                  <c:v>Denmark</c:v>
                </c:pt>
                <c:pt idx="27">
                  <c:v>France</c:v>
                </c:pt>
                <c:pt idx="28">
                  <c:v>Italy</c:v>
                </c:pt>
                <c:pt idx="30">
                  <c:v>Iceland</c:v>
                </c:pt>
                <c:pt idx="31">
                  <c:v>Norway</c:v>
                </c:pt>
                <c:pt idx="33">
                  <c:v>Turkey</c:v>
                </c:pt>
              </c:strCache>
            </c:strRef>
          </c:cat>
          <c:val>
            <c:numRef>
              <c:f>'Figure 9'!$F$11:$F$44</c:f>
              <c:numCache>
                <c:formatCode>#,##0.0</c:formatCode>
                <c:ptCount val="34"/>
                <c:pt idx="0">
                  <c:v>49.7</c:v>
                </c:pt>
                <c:pt idx="2">
                  <c:v>59.6</c:v>
                </c:pt>
                <c:pt idx="3">
                  <c:v>55.8</c:v>
                </c:pt>
                <c:pt idx="4">
                  <c:v>55.5</c:v>
                </c:pt>
                <c:pt idx="5">
                  <c:v>55.4</c:v>
                </c:pt>
                <c:pt idx="6">
                  <c:v>55.2</c:v>
                </c:pt>
                <c:pt idx="7">
                  <c:v>55</c:v>
                </c:pt>
                <c:pt idx="8">
                  <c:v>54.4</c:v>
                </c:pt>
                <c:pt idx="9">
                  <c:v>53.9</c:v>
                </c:pt>
                <c:pt idx="10">
                  <c:v>53.9</c:v>
                </c:pt>
                <c:pt idx="11">
                  <c:v>53.5</c:v>
                </c:pt>
                <c:pt idx="12">
                  <c:v>53.3</c:v>
                </c:pt>
                <c:pt idx="13">
                  <c:v>53.2</c:v>
                </c:pt>
                <c:pt idx="14">
                  <c:v>53</c:v>
                </c:pt>
                <c:pt idx="15">
                  <c:v>52.8</c:v>
                </c:pt>
                <c:pt idx="16">
                  <c:v>52.3</c:v>
                </c:pt>
                <c:pt idx="17">
                  <c:v>52.2</c:v>
                </c:pt>
                <c:pt idx="18">
                  <c:v>51</c:v>
                </c:pt>
                <c:pt idx="19">
                  <c:v>50.7</c:v>
                </c:pt>
                <c:pt idx="20">
                  <c:v>47.9</c:v>
                </c:pt>
                <c:pt idx="21">
                  <c:v>47.7</c:v>
                </c:pt>
                <c:pt idx="22">
                  <c:v>47.7</c:v>
                </c:pt>
                <c:pt idx="23">
                  <c:v>46.9</c:v>
                </c:pt>
                <c:pt idx="24">
                  <c:v>46.5</c:v>
                </c:pt>
                <c:pt idx="25">
                  <c:v>46.4</c:v>
                </c:pt>
                <c:pt idx="26">
                  <c:v>46</c:v>
                </c:pt>
                <c:pt idx="27">
                  <c:v>45.5</c:v>
                </c:pt>
                <c:pt idx="28">
                  <c:v>43.8</c:v>
                </c:pt>
                <c:pt idx="30">
                  <c:v>55.3</c:v>
                </c:pt>
                <c:pt idx="31">
                  <c:v>47.8</c:v>
                </c:pt>
                <c:pt idx="33">
                  <c:v>53.6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F7-4105-85E0-5A680D316566}"/>
            </c:ext>
          </c:extLst>
        </c:ser>
        <c:ser>
          <c:idx val="0"/>
          <c:order val="2"/>
          <c:tx>
            <c:strRef>
              <c:f>'Figure 9'!$E$10</c:f>
              <c:strCache>
                <c:ptCount val="1"/>
                <c:pt idx="0">
                  <c:v>Fifth quintile </c:v>
                </c:pt>
              </c:strCache>
            </c:strRef>
          </c:tx>
          <c:spPr>
            <a:ln>
              <a:noFill/>
            </a:ln>
          </c:spPr>
          <c:marker>
            <c:spPr>
              <a:noFill/>
              <a:ln w="15875">
                <a:solidFill>
                  <a:schemeClr val="accent3"/>
                </a:solidFill>
              </a:ln>
            </c:spPr>
          </c:marker>
          <c:cat>
            <c:strRef>
              <c:f>'Figure 9'!$C$11:$C$44</c:f>
              <c:strCache>
                <c:ptCount val="34"/>
                <c:pt idx="0">
                  <c:v>EU</c:v>
                </c:pt>
                <c:pt idx="2">
                  <c:v>Malta (¹)</c:v>
                </c:pt>
                <c:pt idx="3">
                  <c:v>Croatia</c:v>
                </c:pt>
                <c:pt idx="4">
                  <c:v>Greece</c:v>
                </c:pt>
                <c:pt idx="5">
                  <c:v>Czechia</c:v>
                </c:pt>
                <c:pt idx="6">
                  <c:v>Latvia</c:v>
                </c:pt>
                <c:pt idx="7">
                  <c:v>Slovenia</c:v>
                </c:pt>
                <c:pt idx="8">
                  <c:v>Ireland</c:v>
                </c:pt>
                <c:pt idx="9">
                  <c:v>Hungary</c:v>
                </c:pt>
                <c:pt idx="10">
                  <c:v>Romania</c:v>
                </c:pt>
                <c:pt idx="11">
                  <c:v>Finland</c:v>
                </c:pt>
                <c:pt idx="12">
                  <c:v>Poland</c:v>
                </c:pt>
                <c:pt idx="13">
                  <c:v>Lithuania</c:v>
                </c:pt>
                <c:pt idx="14">
                  <c:v>Slovakia</c:v>
                </c:pt>
                <c:pt idx="15">
                  <c:v>Bulgaria</c:v>
                </c:pt>
                <c:pt idx="16">
                  <c:v>Estonia</c:v>
                </c:pt>
                <c:pt idx="17">
                  <c:v>Portugal</c:v>
                </c:pt>
                <c:pt idx="18">
                  <c:v>Spain</c:v>
                </c:pt>
                <c:pt idx="19">
                  <c:v>Germany</c:v>
                </c:pt>
                <c:pt idx="20">
                  <c:v>Belgium</c:v>
                </c:pt>
                <c:pt idx="21">
                  <c:v>Netherlands</c:v>
                </c:pt>
                <c:pt idx="22">
                  <c:v>Sweden</c:v>
                </c:pt>
                <c:pt idx="23">
                  <c:v>Austria</c:v>
                </c:pt>
                <c:pt idx="24">
                  <c:v>Cyprus</c:v>
                </c:pt>
                <c:pt idx="25">
                  <c:v>Luxembourg</c:v>
                </c:pt>
                <c:pt idx="26">
                  <c:v>Denmark</c:v>
                </c:pt>
                <c:pt idx="27">
                  <c:v>France</c:v>
                </c:pt>
                <c:pt idx="28">
                  <c:v>Italy</c:v>
                </c:pt>
                <c:pt idx="30">
                  <c:v>Iceland</c:v>
                </c:pt>
                <c:pt idx="31">
                  <c:v>Norway</c:v>
                </c:pt>
                <c:pt idx="33">
                  <c:v>Turkey</c:v>
                </c:pt>
              </c:strCache>
            </c:strRef>
          </c:cat>
          <c:val>
            <c:numRef>
              <c:f>'Figure 9'!$E$11:$E$44</c:f>
              <c:numCache>
                <c:formatCode>#,##0.0</c:formatCode>
                <c:ptCount val="34"/>
                <c:pt idx="0">
                  <c:v>46.9</c:v>
                </c:pt>
                <c:pt idx="2">
                  <c:v>52.3</c:v>
                </c:pt>
                <c:pt idx="3">
                  <c:v>52.1</c:v>
                </c:pt>
                <c:pt idx="4">
                  <c:v>55.6</c:v>
                </c:pt>
                <c:pt idx="5">
                  <c:v>51.2</c:v>
                </c:pt>
                <c:pt idx="6">
                  <c:v>50.8</c:v>
                </c:pt>
                <c:pt idx="7">
                  <c:v>46.7</c:v>
                </c:pt>
                <c:pt idx="8">
                  <c:v>54</c:v>
                </c:pt>
                <c:pt idx="9">
                  <c:v>48.6</c:v>
                </c:pt>
                <c:pt idx="10">
                  <c:v>50.6</c:v>
                </c:pt>
                <c:pt idx="11">
                  <c:v>51.6</c:v>
                </c:pt>
                <c:pt idx="12">
                  <c:v>54.3</c:v>
                </c:pt>
                <c:pt idx="13">
                  <c:v>45.2</c:v>
                </c:pt>
                <c:pt idx="14">
                  <c:v>51.1</c:v>
                </c:pt>
                <c:pt idx="15">
                  <c:v>51</c:v>
                </c:pt>
                <c:pt idx="16">
                  <c:v>48.9</c:v>
                </c:pt>
                <c:pt idx="17">
                  <c:v>47.1</c:v>
                </c:pt>
                <c:pt idx="18">
                  <c:v>44.4</c:v>
                </c:pt>
                <c:pt idx="19">
                  <c:v>48.7</c:v>
                </c:pt>
                <c:pt idx="20">
                  <c:v>45.1</c:v>
                </c:pt>
                <c:pt idx="21">
                  <c:v>45.6</c:v>
                </c:pt>
                <c:pt idx="22">
                  <c:v>52.3</c:v>
                </c:pt>
                <c:pt idx="23">
                  <c:v>44.2</c:v>
                </c:pt>
                <c:pt idx="24">
                  <c:v>45.4</c:v>
                </c:pt>
                <c:pt idx="25">
                  <c:v>48.3</c:v>
                </c:pt>
                <c:pt idx="26">
                  <c:v>42</c:v>
                </c:pt>
                <c:pt idx="27">
                  <c:v>41.6</c:v>
                </c:pt>
                <c:pt idx="28">
                  <c:v>41.5</c:v>
                </c:pt>
                <c:pt idx="30">
                  <c:v>54.8</c:v>
                </c:pt>
                <c:pt idx="31">
                  <c:v>47.4</c:v>
                </c:pt>
                <c:pt idx="33">
                  <c:v>54.9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F7-4105-85E0-5A680D316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092288"/>
        <c:axId val="368094592"/>
      </c:lineChart>
      <c:catAx>
        <c:axId val="36809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68094592"/>
        <c:crosses val="autoZero"/>
        <c:auto val="1"/>
        <c:lblAlgn val="ctr"/>
        <c:lblOffset val="100"/>
        <c:tickMarkSkip val="1"/>
        <c:noMultiLvlLbl val="0"/>
      </c:catAx>
      <c:valAx>
        <c:axId val="368094592"/>
        <c:scaling>
          <c:orientation val="minMax"/>
          <c:max val="7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3680922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275735433070866"/>
          <c:y val="0.78546551645969243"/>
          <c:w val="0.3448529133858268"/>
          <c:h val="4.2041218955608778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Proportion of the population aged 15 and over who were daily smokers of cigarettes, by income situation, 2014 (%)</a:t>
            </a:r>
          </a:p>
        </c:rich>
      </c:tx>
      <c:layout>
        <c:manualLayout>
          <c:xMode val="edge"/>
          <c:yMode val="edge"/>
          <c:x val="5.3333333333333332E-3"/>
          <c:y val="8.7003776614720738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3355079710359632"/>
          <c:w val="0.97066666666666668"/>
          <c:h val="0.65889227408176332"/>
        </c:manualLayout>
      </c:layout>
      <c:lineChart>
        <c:grouping val="standard"/>
        <c:varyColors val="0"/>
        <c:ser>
          <c:idx val="1"/>
          <c:order val="0"/>
          <c:tx>
            <c:strRef>
              <c:f>'Figure 10'!$D$10</c:f>
              <c:strCache>
                <c:ptCount val="1"/>
                <c:pt idx="0">
                  <c:v>First quintile 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noFill/>
              <a:ln w="15875">
                <a:solidFill>
                  <a:schemeClr val="accent1"/>
                </a:solidFill>
              </a:ln>
            </c:spPr>
          </c:marker>
          <c:cat>
            <c:strRef>
              <c:f>'Figure 10'!$C$11:$C$44</c:f>
              <c:strCache>
                <c:ptCount val="34"/>
                <c:pt idx="0">
                  <c:v>EU</c:v>
                </c:pt>
                <c:pt idx="2">
                  <c:v>Bulgaria</c:v>
                </c:pt>
                <c:pt idx="3">
                  <c:v>Greece</c:v>
                </c:pt>
                <c:pt idx="4">
                  <c:v>Hungary</c:v>
                </c:pt>
                <c:pt idx="5">
                  <c:v>Cyprus</c:v>
                </c:pt>
                <c:pt idx="6">
                  <c:v>Croatia</c:v>
                </c:pt>
                <c:pt idx="7">
                  <c:v>Latvia</c:v>
                </c:pt>
                <c:pt idx="8">
                  <c:v>Austria</c:v>
                </c:pt>
                <c:pt idx="9">
                  <c:v>Estonia</c:v>
                </c:pt>
                <c:pt idx="10">
                  <c:v>Slovakia</c:v>
                </c:pt>
                <c:pt idx="11">
                  <c:v>Spain</c:v>
                </c:pt>
                <c:pt idx="12">
                  <c:v>Poland</c:v>
                </c:pt>
                <c:pt idx="13">
                  <c:v>Czechia</c:v>
                </c:pt>
                <c:pt idx="14">
                  <c:v>France</c:v>
                </c:pt>
                <c:pt idx="15">
                  <c:v>Lithuania</c:v>
                </c:pt>
                <c:pt idx="16">
                  <c:v>Romania</c:v>
                </c:pt>
                <c:pt idx="17">
                  <c:v>Malta</c:v>
                </c:pt>
                <c:pt idx="18">
                  <c:v>Slovenia</c:v>
                </c:pt>
                <c:pt idx="19">
                  <c:v>Italy</c:v>
                </c:pt>
                <c:pt idx="20">
                  <c:v>Belgium (¹)</c:v>
                </c:pt>
                <c:pt idx="21">
                  <c:v>Netherlands</c:v>
                </c:pt>
                <c:pt idx="22">
                  <c:v>Portugal</c:v>
                </c:pt>
                <c:pt idx="23">
                  <c:v>Germany</c:v>
                </c:pt>
                <c:pt idx="24">
                  <c:v>Luxembourg</c:v>
                </c:pt>
                <c:pt idx="25">
                  <c:v>Ireland</c:v>
                </c:pt>
                <c:pt idx="26">
                  <c:v>Denmark</c:v>
                </c:pt>
                <c:pt idx="27">
                  <c:v>Finland</c:v>
                </c:pt>
                <c:pt idx="28">
                  <c:v>Sweden</c:v>
                </c:pt>
                <c:pt idx="30">
                  <c:v>Norway</c:v>
                </c:pt>
                <c:pt idx="31">
                  <c:v>Iceland</c:v>
                </c:pt>
                <c:pt idx="33">
                  <c:v>Turkey</c:v>
                </c:pt>
              </c:strCache>
            </c:strRef>
          </c:cat>
          <c:val>
            <c:numRef>
              <c:f>'Figure 10'!$D$11:$D$44</c:f>
              <c:numCache>
                <c:formatCode>#,##0.0</c:formatCode>
                <c:ptCount val="34"/>
                <c:pt idx="0">
                  <c:v>23.1</c:v>
                </c:pt>
                <c:pt idx="2">
                  <c:v>29.7</c:v>
                </c:pt>
                <c:pt idx="3">
                  <c:v>31.5</c:v>
                </c:pt>
                <c:pt idx="4">
                  <c:v>30.6</c:v>
                </c:pt>
                <c:pt idx="5">
                  <c:v>26.5</c:v>
                </c:pt>
                <c:pt idx="6">
                  <c:v>29.8</c:v>
                </c:pt>
                <c:pt idx="7">
                  <c:v>30.1</c:v>
                </c:pt>
                <c:pt idx="8">
                  <c:v>25.7</c:v>
                </c:pt>
                <c:pt idx="9">
                  <c:v>27.4</c:v>
                </c:pt>
                <c:pt idx="10">
                  <c:v>29.8</c:v>
                </c:pt>
                <c:pt idx="11">
                  <c:v>27.4</c:v>
                </c:pt>
                <c:pt idx="12">
                  <c:v>30.4</c:v>
                </c:pt>
                <c:pt idx="13">
                  <c:v>24.8</c:v>
                </c:pt>
                <c:pt idx="14">
                  <c:v>28.4</c:v>
                </c:pt>
                <c:pt idx="15">
                  <c:v>26.7</c:v>
                </c:pt>
                <c:pt idx="16">
                  <c:v>18.3</c:v>
                </c:pt>
                <c:pt idx="17">
                  <c:v>18.399999999999999</c:v>
                </c:pt>
                <c:pt idx="18">
                  <c:v>19.2</c:v>
                </c:pt>
                <c:pt idx="19">
                  <c:v>20.100000000000001</c:v>
                </c:pt>
                <c:pt idx="20">
                  <c:v>24.3</c:v>
                </c:pt>
                <c:pt idx="21">
                  <c:v>23.9</c:v>
                </c:pt>
                <c:pt idx="22">
                  <c:v>16.8</c:v>
                </c:pt>
                <c:pt idx="23">
                  <c:v>18.399999999999999</c:v>
                </c:pt>
                <c:pt idx="24">
                  <c:v>21.4</c:v>
                </c:pt>
                <c:pt idx="25">
                  <c:v>13.7</c:v>
                </c:pt>
                <c:pt idx="26">
                  <c:v>16.399999999999999</c:v>
                </c:pt>
                <c:pt idx="27">
                  <c:v>14.4</c:v>
                </c:pt>
                <c:pt idx="28">
                  <c:v>7.4</c:v>
                </c:pt>
                <c:pt idx="30">
                  <c:v>16</c:v>
                </c:pt>
                <c:pt idx="31">
                  <c:v>14.5</c:v>
                </c:pt>
                <c:pt idx="33">
                  <c:v>25.4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BA-449E-8DF4-396D7898BC14}"/>
            </c:ext>
          </c:extLst>
        </c:ser>
        <c:ser>
          <c:idx val="0"/>
          <c:order val="1"/>
          <c:tx>
            <c:strRef>
              <c:f>'Figure 10'!$F$10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pPr>
              <a:noFill/>
              <a:ln w="15875">
                <a:solidFill>
                  <a:schemeClr val="accent2"/>
                </a:solidFill>
              </a:ln>
            </c:spPr>
          </c:marker>
          <c:cat>
            <c:strRef>
              <c:f>'Figure 10'!$C$11:$C$44</c:f>
              <c:strCache>
                <c:ptCount val="34"/>
                <c:pt idx="0">
                  <c:v>EU</c:v>
                </c:pt>
                <c:pt idx="2">
                  <c:v>Bulgaria</c:v>
                </c:pt>
                <c:pt idx="3">
                  <c:v>Greece</c:v>
                </c:pt>
                <c:pt idx="4">
                  <c:v>Hungary</c:v>
                </c:pt>
                <c:pt idx="5">
                  <c:v>Cyprus</c:v>
                </c:pt>
                <c:pt idx="6">
                  <c:v>Croatia</c:v>
                </c:pt>
                <c:pt idx="7">
                  <c:v>Latvia</c:v>
                </c:pt>
                <c:pt idx="8">
                  <c:v>Austria</c:v>
                </c:pt>
                <c:pt idx="9">
                  <c:v>Estonia</c:v>
                </c:pt>
                <c:pt idx="10">
                  <c:v>Slovakia</c:v>
                </c:pt>
                <c:pt idx="11">
                  <c:v>Spain</c:v>
                </c:pt>
                <c:pt idx="12">
                  <c:v>Poland</c:v>
                </c:pt>
                <c:pt idx="13">
                  <c:v>Czechia</c:v>
                </c:pt>
                <c:pt idx="14">
                  <c:v>France</c:v>
                </c:pt>
                <c:pt idx="15">
                  <c:v>Lithuania</c:v>
                </c:pt>
                <c:pt idx="16">
                  <c:v>Romania</c:v>
                </c:pt>
                <c:pt idx="17">
                  <c:v>Malta</c:v>
                </c:pt>
                <c:pt idx="18">
                  <c:v>Slovenia</c:v>
                </c:pt>
                <c:pt idx="19">
                  <c:v>Italy</c:v>
                </c:pt>
                <c:pt idx="20">
                  <c:v>Belgium (¹)</c:v>
                </c:pt>
                <c:pt idx="21">
                  <c:v>Netherlands</c:v>
                </c:pt>
                <c:pt idx="22">
                  <c:v>Portugal</c:v>
                </c:pt>
                <c:pt idx="23">
                  <c:v>Germany</c:v>
                </c:pt>
                <c:pt idx="24">
                  <c:v>Luxembourg</c:v>
                </c:pt>
                <c:pt idx="25">
                  <c:v>Ireland</c:v>
                </c:pt>
                <c:pt idx="26">
                  <c:v>Denmark</c:v>
                </c:pt>
                <c:pt idx="27">
                  <c:v>Finland</c:v>
                </c:pt>
                <c:pt idx="28">
                  <c:v>Sweden</c:v>
                </c:pt>
                <c:pt idx="30">
                  <c:v>Norway</c:v>
                </c:pt>
                <c:pt idx="31">
                  <c:v>Iceland</c:v>
                </c:pt>
                <c:pt idx="33">
                  <c:v>Turkey</c:v>
                </c:pt>
              </c:strCache>
            </c:strRef>
          </c:cat>
          <c:val>
            <c:numRef>
              <c:f>'Figure 10'!$F$11:$F$44</c:f>
              <c:numCache>
                <c:formatCode>#,##0.0</c:formatCode>
                <c:ptCount val="34"/>
                <c:pt idx="0">
                  <c:v>19</c:v>
                </c:pt>
                <c:pt idx="2">
                  <c:v>27.3</c:v>
                </c:pt>
                <c:pt idx="3">
                  <c:v>27</c:v>
                </c:pt>
                <c:pt idx="4">
                  <c:v>25.8</c:v>
                </c:pt>
                <c:pt idx="5">
                  <c:v>25.2</c:v>
                </c:pt>
                <c:pt idx="6">
                  <c:v>24.5</c:v>
                </c:pt>
                <c:pt idx="7">
                  <c:v>24.1</c:v>
                </c:pt>
                <c:pt idx="8">
                  <c:v>23.9</c:v>
                </c:pt>
                <c:pt idx="9">
                  <c:v>22.7</c:v>
                </c:pt>
                <c:pt idx="10">
                  <c:v>22.6</c:v>
                </c:pt>
                <c:pt idx="11">
                  <c:v>22.2</c:v>
                </c:pt>
                <c:pt idx="12">
                  <c:v>21.9</c:v>
                </c:pt>
                <c:pt idx="13">
                  <c:v>21.2</c:v>
                </c:pt>
                <c:pt idx="14">
                  <c:v>20.5</c:v>
                </c:pt>
                <c:pt idx="15">
                  <c:v>20.2</c:v>
                </c:pt>
                <c:pt idx="16">
                  <c:v>19.8</c:v>
                </c:pt>
                <c:pt idx="17">
                  <c:v>18.899999999999999</c:v>
                </c:pt>
                <c:pt idx="18">
                  <c:v>18</c:v>
                </c:pt>
                <c:pt idx="19">
                  <c:v>17.399999999999999</c:v>
                </c:pt>
                <c:pt idx="20">
                  <c:v>17.2</c:v>
                </c:pt>
                <c:pt idx="21">
                  <c:v>17.2</c:v>
                </c:pt>
                <c:pt idx="22">
                  <c:v>16.3</c:v>
                </c:pt>
                <c:pt idx="23">
                  <c:v>15</c:v>
                </c:pt>
                <c:pt idx="24">
                  <c:v>13.8</c:v>
                </c:pt>
                <c:pt idx="25">
                  <c:v>12.7</c:v>
                </c:pt>
                <c:pt idx="26">
                  <c:v>12.3</c:v>
                </c:pt>
                <c:pt idx="27">
                  <c:v>11.6</c:v>
                </c:pt>
                <c:pt idx="28">
                  <c:v>8.6999999999999993</c:v>
                </c:pt>
                <c:pt idx="30">
                  <c:v>12.5</c:v>
                </c:pt>
                <c:pt idx="31">
                  <c:v>11</c:v>
                </c:pt>
                <c:pt idx="33">
                  <c:v>27.2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BA-449E-8DF4-396D7898BC14}"/>
            </c:ext>
          </c:extLst>
        </c:ser>
        <c:ser>
          <c:idx val="2"/>
          <c:order val="2"/>
          <c:tx>
            <c:strRef>
              <c:f>'Figure 10'!$E$10</c:f>
              <c:strCache>
                <c:ptCount val="1"/>
                <c:pt idx="0">
                  <c:v>Fifth quintile 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noFill/>
              <a:ln w="15875">
                <a:solidFill>
                  <a:schemeClr val="accent3"/>
                </a:solidFill>
              </a:ln>
            </c:spPr>
          </c:marker>
          <c:cat>
            <c:strRef>
              <c:f>'Figure 10'!$C$11:$C$44</c:f>
              <c:strCache>
                <c:ptCount val="34"/>
                <c:pt idx="0">
                  <c:v>EU</c:v>
                </c:pt>
                <c:pt idx="2">
                  <c:v>Bulgaria</c:v>
                </c:pt>
                <c:pt idx="3">
                  <c:v>Greece</c:v>
                </c:pt>
                <c:pt idx="4">
                  <c:v>Hungary</c:v>
                </c:pt>
                <c:pt idx="5">
                  <c:v>Cyprus</c:v>
                </c:pt>
                <c:pt idx="6">
                  <c:v>Croatia</c:v>
                </c:pt>
                <c:pt idx="7">
                  <c:v>Latvia</c:v>
                </c:pt>
                <c:pt idx="8">
                  <c:v>Austria</c:v>
                </c:pt>
                <c:pt idx="9">
                  <c:v>Estonia</c:v>
                </c:pt>
                <c:pt idx="10">
                  <c:v>Slovakia</c:v>
                </c:pt>
                <c:pt idx="11">
                  <c:v>Spain</c:v>
                </c:pt>
                <c:pt idx="12">
                  <c:v>Poland</c:v>
                </c:pt>
                <c:pt idx="13">
                  <c:v>Czechia</c:v>
                </c:pt>
                <c:pt idx="14">
                  <c:v>France</c:v>
                </c:pt>
                <c:pt idx="15">
                  <c:v>Lithuania</c:v>
                </c:pt>
                <c:pt idx="16">
                  <c:v>Romania</c:v>
                </c:pt>
                <c:pt idx="17">
                  <c:v>Malta</c:v>
                </c:pt>
                <c:pt idx="18">
                  <c:v>Slovenia</c:v>
                </c:pt>
                <c:pt idx="19">
                  <c:v>Italy</c:v>
                </c:pt>
                <c:pt idx="20">
                  <c:v>Belgium (¹)</c:v>
                </c:pt>
                <c:pt idx="21">
                  <c:v>Netherlands</c:v>
                </c:pt>
                <c:pt idx="22">
                  <c:v>Portugal</c:v>
                </c:pt>
                <c:pt idx="23">
                  <c:v>Germany</c:v>
                </c:pt>
                <c:pt idx="24">
                  <c:v>Luxembourg</c:v>
                </c:pt>
                <c:pt idx="25">
                  <c:v>Ireland</c:v>
                </c:pt>
                <c:pt idx="26">
                  <c:v>Denmark</c:v>
                </c:pt>
                <c:pt idx="27">
                  <c:v>Finland</c:v>
                </c:pt>
                <c:pt idx="28">
                  <c:v>Sweden</c:v>
                </c:pt>
                <c:pt idx="30">
                  <c:v>Norway</c:v>
                </c:pt>
                <c:pt idx="31">
                  <c:v>Iceland</c:v>
                </c:pt>
                <c:pt idx="33">
                  <c:v>Turkey</c:v>
                </c:pt>
              </c:strCache>
            </c:strRef>
          </c:cat>
          <c:val>
            <c:numRef>
              <c:f>'Figure 10'!$E$11:$E$44</c:f>
              <c:numCache>
                <c:formatCode>#,##0.0</c:formatCode>
                <c:ptCount val="34"/>
                <c:pt idx="0">
                  <c:v>16.2</c:v>
                </c:pt>
                <c:pt idx="2">
                  <c:v>32</c:v>
                </c:pt>
                <c:pt idx="3">
                  <c:v>24.2</c:v>
                </c:pt>
                <c:pt idx="4">
                  <c:v>19.7</c:v>
                </c:pt>
                <c:pt idx="5">
                  <c:v>21.9</c:v>
                </c:pt>
                <c:pt idx="6">
                  <c:v>21.5</c:v>
                </c:pt>
                <c:pt idx="7">
                  <c:v>25.9</c:v>
                </c:pt>
                <c:pt idx="8">
                  <c:v>21.1</c:v>
                </c:pt>
                <c:pt idx="9">
                  <c:v>17.8</c:v>
                </c:pt>
                <c:pt idx="10">
                  <c:v>24</c:v>
                </c:pt>
                <c:pt idx="11">
                  <c:v>20.399999999999999</c:v>
                </c:pt>
                <c:pt idx="12">
                  <c:v>17.7</c:v>
                </c:pt>
                <c:pt idx="13">
                  <c:v>20.9</c:v>
                </c:pt>
                <c:pt idx="14">
                  <c:v>15.7</c:v>
                </c:pt>
                <c:pt idx="15">
                  <c:v>17.8</c:v>
                </c:pt>
                <c:pt idx="16">
                  <c:v>20.7</c:v>
                </c:pt>
                <c:pt idx="17">
                  <c:v>15.7</c:v>
                </c:pt>
                <c:pt idx="18">
                  <c:v>14.9</c:v>
                </c:pt>
                <c:pt idx="19">
                  <c:v>16.899999999999999</c:v>
                </c:pt>
                <c:pt idx="20">
                  <c:v>11.2</c:v>
                </c:pt>
                <c:pt idx="21">
                  <c:v>12.1</c:v>
                </c:pt>
                <c:pt idx="22">
                  <c:v>14.7</c:v>
                </c:pt>
                <c:pt idx="23">
                  <c:v>11.4</c:v>
                </c:pt>
                <c:pt idx="24">
                  <c:v>8.3000000000000007</c:v>
                </c:pt>
                <c:pt idx="25">
                  <c:v>11.8</c:v>
                </c:pt>
                <c:pt idx="26">
                  <c:v>7.7</c:v>
                </c:pt>
                <c:pt idx="27">
                  <c:v>7.8</c:v>
                </c:pt>
                <c:pt idx="28">
                  <c:v>5.0999999999999996</c:v>
                </c:pt>
                <c:pt idx="30">
                  <c:v>9.8000000000000007</c:v>
                </c:pt>
                <c:pt idx="31">
                  <c:v>7</c:v>
                </c:pt>
                <c:pt idx="33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BA-449E-8DF4-396D7898B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384640"/>
        <c:axId val="368390912"/>
      </c:lineChart>
      <c:catAx>
        <c:axId val="36838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68390912"/>
        <c:crosses val="autoZero"/>
        <c:auto val="1"/>
        <c:lblAlgn val="ctr"/>
        <c:lblOffset val="100"/>
        <c:tickMarkSkip val="1"/>
        <c:noMultiLvlLbl val="0"/>
      </c:catAx>
      <c:valAx>
        <c:axId val="36839091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3683846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275735433070866"/>
          <c:y val="0.81636910975440791"/>
          <c:w val="0.3448529133858268"/>
          <c:h val="4.1926914429901763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Proportion of the population aged 15 and over who ate at least five portions of fruit and vegetables daily, by income situation, 2014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4656028225786294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6888877631044366"/>
          <c:w val="0.97066666666666668"/>
          <c:h val="0.6650687563596176"/>
        </c:manualLayout>
      </c:layout>
      <c:lineChart>
        <c:grouping val="standard"/>
        <c:varyColors val="0"/>
        <c:ser>
          <c:idx val="0"/>
          <c:order val="0"/>
          <c:tx>
            <c:strRef>
              <c:f>'Figure 11'!$E$10</c:f>
              <c:strCache>
                <c:ptCount val="1"/>
                <c:pt idx="0">
                  <c:v>Fifth quintile </c:v>
                </c:pt>
              </c:strCache>
            </c:strRef>
          </c:tx>
          <c:spPr>
            <a:ln>
              <a:noFill/>
            </a:ln>
          </c:spPr>
          <c:marker>
            <c:spPr>
              <a:noFill/>
              <a:ln w="15875">
                <a:solidFill>
                  <a:schemeClr val="accent3"/>
                </a:solidFill>
              </a:ln>
            </c:spPr>
          </c:marker>
          <c:cat>
            <c:strRef>
              <c:f>'Figure 11'!$C$11:$C$44</c:f>
              <c:strCache>
                <c:ptCount val="34"/>
                <c:pt idx="0">
                  <c:v>EU</c:v>
                </c:pt>
                <c:pt idx="2">
                  <c:v>Ireland</c:v>
                </c:pt>
                <c:pt idx="3">
                  <c:v>Denmark</c:v>
                </c:pt>
                <c:pt idx="4">
                  <c:v>Netherlands</c:v>
                </c:pt>
                <c:pt idx="5">
                  <c:v>Portugal</c:v>
                </c:pt>
                <c:pt idx="6">
                  <c:v>Estonia</c:v>
                </c:pt>
                <c:pt idx="7">
                  <c:v>Malta</c:v>
                </c:pt>
                <c:pt idx="8">
                  <c:v>Cyprus</c:v>
                </c:pt>
                <c:pt idx="9">
                  <c:v>Luxembourg</c:v>
                </c:pt>
                <c:pt idx="10">
                  <c:v>France</c:v>
                </c:pt>
                <c:pt idx="11">
                  <c:v>Lithuania</c:v>
                </c:pt>
                <c:pt idx="12">
                  <c:v>Finland</c:v>
                </c:pt>
                <c:pt idx="13">
                  <c:v>Belgium</c:v>
                </c:pt>
                <c:pt idx="14">
                  <c:v>Spain</c:v>
                </c:pt>
                <c:pt idx="15">
                  <c:v>Italy</c:v>
                </c:pt>
                <c:pt idx="16">
                  <c:v>Latvia</c:v>
                </c:pt>
                <c:pt idx="17">
                  <c:v>Slovakia</c:v>
                </c:pt>
                <c:pt idx="18">
                  <c:v>Hungary</c:v>
                </c:pt>
                <c:pt idx="19">
                  <c:v>Poland</c:v>
                </c:pt>
                <c:pt idx="20">
                  <c:v>Germany</c:v>
                </c:pt>
                <c:pt idx="21">
                  <c:v>Czechia</c:v>
                </c:pt>
                <c:pt idx="22">
                  <c:v>Sweden</c:v>
                </c:pt>
                <c:pt idx="23">
                  <c:v>Greece</c:v>
                </c:pt>
                <c:pt idx="24">
                  <c:v>Slovenia</c:v>
                </c:pt>
                <c:pt idx="25">
                  <c:v>Austria</c:v>
                </c:pt>
                <c:pt idx="26">
                  <c:v>Croatia</c:v>
                </c:pt>
                <c:pt idx="27">
                  <c:v>Bulgaria</c:v>
                </c:pt>
                <c:pt idx="28">
                  <c:v>Romania</c:v>
                </c:pt>
                <c:pt idx="30">
                  <c:v>Iceland</c:v>
                </c:pt>
                <c:pt idx="31">
                  <c:v>Norway</c:v>
                </c:pt>
                <c:pt idx="33">
                  <c:v>Turkey</c:v>
                </c:pt>
              </c:strCache>
            </c:strRef>
          </c:cat>
          <c:val>
            <c:numRef>
              <c:f>'Figure 11'!$E$11:$E$44</c:f>
              <c:numCache>
                <c:formatCode>General</c:formatCode>
                <c:ptCount val="34"/>
                <c:pt idx="0" formatCode="#,##0.0">
                  <c:v>14.1</c:v>
                </c:pt>
                <c:pt idx="2" formatCode="#,##0.0">
                  <c:v>30.6</c:v>
                </c:pt>
                <c:pt idx="3" formatCode="#,##0.0">
                  <c:v>32.6</c:v>
                </c:pt>
                <c:pt idx="4" formatCode="#,##0.0">
                  <c:v>28.8</c:v>
                </c:pt>
                <c:pt idx="5" formatCode="#,##0.0">
                  <c:v>25.6</c:v>
                </c:pt>
                <c:pt idx="6" formatCode="#,##0.0">
                  <c:v>19.8</c:v>
                </c:pt>
                <c:pt idx="7" formatCode="#,##0.0">
                  <c:v>18.100000000000001</c:v>
                </c:pt>
                <c:pt idx="8" formatCode="#,##0.0">
                  <c:v>18.7</c:v>
                </c:pt>
                <c:pt idx="9" formatCode="#,##0.0">
                  <c:v>14.6</c:v>
                </c:pt>
                <c:pt idx="10" formatCode="#,##0.0">
                  <c:v>17.8</c:v>
                </c:pt>
                <c:pt idx="11" formatCode="#,##0.0">
                  <c:v>15.9</c:v>
                </c:pt>
                <c:pt idx="12" formatCode="#,##0.0">
                  <c:v>16.100000000000001</c:v>
                </c:pt>
                <c:pt idx="13" formatCode="#,##0.0">
                  <c:v>13.3</c:v>
                </c:pt>
                <c:pt idx="14" formatCode="#,##0.0">
                  <c:v>14.1</c:v>
                </c:pt>
                <c:pt idx="15" formatCode="#,##0.0">
                  <c:v>15.1</c:v>
                </c:pt>
                <c:pt idx="16" formatCode="#,##0.0">
                  <c:v>12.9</c:v>
                </c:pt>
                <c:pt idx="17" formatCode="#,##0.0">
                  <c:v>12.9</c:v>
                </c:pt>
                <c:pt idx="18" formatCode="#,##0.0">
                  <c:v>11.8</c:v>
                </c:pt>
                <c:pt idx="19" formatCode="#,##0.0">
                  <c:v>13.7</c:v>
                </c:pt>
                <c:pt idx="20" formatCode="#,##0.0">
                  <c:v>10.199999999999999</c:v>
                </c:pt>
                <c:pt idx="21" formatCode="#,##0.0">
                  <c:v>10.7</c:v>
                </c:pt>
                <c:pt idx="22" formatCode="#,##0.0">
                  <c:v>8.6</c:v>
                </c:pt>
                <c:pt idx="23" formatCode="#,##0.0">
                  <c:v>9.8000000000000007</c:v>
                </c:pt>
                <c:pt idx="24" formatCode="#,##0.0">
                  <c:v>7</c:v>
                </c:pt>
                <c:pt idx="25" formatCode="#,##0.0">
                  <c:v>7.8</c:v>
                </c:pt>
                <c:pt idx="26" formatCode="#,##0.0">
                  <c:v>9.1</c:v>
                </c:pt>
                <c:pt idx="27" formatCode="#,##0.0">
                  <c:v>4.2</c:v>
                </c:pt>
                <c:pt idx="28" formatCode="#,##0.0">
                  <c:v>4.4000000000000004</c:v>
                </c:pt>
                <c:pt idx="30" formatCode="#,##0.0">
                  <c:v>11.2</c:v>
                </c:pt>
                <c:pt idx="31" formatCode="#,##0.0">
                  <c:v>8.4</c:v>
                </c:pt>
                <c:pt idx="33" formatCode="#,##0.0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96-437E-9049-B580A60780B3}"/>
            </c:ext>
          </c:extLst>
        </c:ser>
        <c:ser>
          <c:idx val="2"/>
          <c:order val="1"/>
          <c:tx>
            <c:strRef>
              <c:f>'Figure 11'!$F$10</c:f>
              <c:strCache>
                <c:ptCount val="1"/>
                <c:pt idx="0">
                  <c:v>Total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noFill/>
              <a:ln w="15875">
                <a:solidFill>
                  <a:schemeClr val="accent2"/>
                </a:solidFill>
              </a:ln>
            </c:spPr>
          </c:marker>
          <c:cat>
            <c:strRef>
              <c:f>'Figure 11'!$C$11:$C$44</c:f>
              <c:strCache>
                <c:ptCount val="34"/>
                <c:pt idx="0">
                  <c:v>EU</c:v>
                </c:pt>
                <c:pt idx="2">
                  <c:v>Ireland</c:v>
                </c:pt>
                <c:pt idx="3">
                  <c:v>Denmark</c:v>
                </c:pt>
                <c:pt idx="4">
                  <c:v>Netherlands</c:v>
                </c:pt>
                <c:pt idx="5">
                  <c:v>Portugal</c:v>
                </c:pt>
                <c:pt idx="6">
                  <c:v>Estonia</c:v>
                </c:pt>
                <c:pt idx="7">
                  <c:v>Malta</c:v>
                </c:pt>
                <c:pt idx="8">
                  <c:v>Cyprus</c:v>
                </c:pt>
                <c:pt idx="9">
                  <c:v>Luxembourg</c:v>
                </c:pt>
                <c:pt idx="10">
                  <c:v>France</c:v>
                </c:pt>
                <c:pt idx="11">
                  <c:v>Lithuania</c:v>
                </c:pt>
                <c:pt idx="12">
                  <c:v>Finland</c:v>
                </c:pt>
                <c:pt idx="13">
                  <c:v>Belgium</c:v>
                </c:pt>
                <c:pt idx="14">
                  <c:v>Spain</c:v>
                </c:pt>
                <c:pt idx="15">
                  <c:v>Italy</c:v>
                </c:pt>
                <c:pt idx="16">
                  <c:v>Latvia</c:v>
                </c:pt>
                <c:pt idx="17">
                  <c:v>Slovakia</c:v>
                </c:pt>
                <c:pt idx="18">
                  <c:v>Hungary</c:v>
                </c:pt>
                <c:pt idx="19">
                  <c:v>Poland</c:v>
                </c:pt>
                <c:pt idx="20">
                  <c:v>Germany</c:v>
                </c:pt>
                <c:pt idx="21">
                  <c:v>Czechia</c:v>
                </c:pt>
                <c:pt idx="22">
                  <c:v>Sweden</c:v>
                </c:pt>
                <c:pt idx="23">
                  <c:v>Greece</c:v>
                </c:pt>
                <c:pt idx="24">
                  <c:v>Slovenia</c:v>
                </c:pt>
                <c:pt idx="25">
                  <c:v>Austria</c:v>
                </c:pt>
                <c:pt idx="26">
                  <c:v>Croatia</c:v>
                </c:pt>
                <c:pt idx="27">
                  <c:v>Bulgaria</c:v>
                </c:pt>
                <c:pt idx="28">
                  <c:v>Romania</c:v>
                </c:pt>
                <c:pt idx="30">
                  <c:v>Iceland</c:v>
                </c:pt>
                <c:pt idx="31">
                  <c:v>Norway</c:v>
                </c:pt>
                <c:pt idx="33">
                  <c:v>Turkey</c:v>
                </c:pt>
              </c:strCache>
            </c:strRef>
          </c:cat>
          <c:val>
            <c:numRef>
              <c:f>'Figure 11'!$F$11:$F$44</c:f>
              <c:numCache>
                <c:formatCode>General</c:formatCode>
                <c:ptCount val="34"/>
                <c:pt idx="0" formatCode="#,##0.0">
                  <c:v>11.9</c:v>
                </c:pt>
                <c:pt idx="2" formatCode="#,##0.0">
                  <c:v>28.8</c:v>
                </c:pt>
                <c:pt idx="3" formatCode="#,##0.0">
                  <c:v>25.9</c:v>
                </c:pt>
                <c:pt idx="4" formatCode="#,##0.0">
                  <c:v>25</c:v>
                </c:pt>
                <c:pt idx="5" formatCode="#,##0.0">
                  <c:v>18.2</c:v>
                </c:pt>
                <c:pt idx="6" formatCode="#,##0.0">
                  <c:v>17.3</c:v>
                </c:pt>
                <c:pt idx="7" formatCode="#,##0.0">
                  <c:v>16.8</c:v>
                </c:pt>
                <c:pt idx="8" formatCode="#,##0.0">
                  <c:v>16.100000000000001</c:v>
                </c:pt>
                <c:pt idx="9" formatCode="#,##0.0">
                  <c:v>15.1</c:v>
                </c:pt>
                <c:pt idx="10" formatCode="#,##0.0">
                  <c:v>14.9</c:v>
                </c:pt>
                <c:pt idx="11" formatCode="#,##0.0">
                  <c:v>14.1</c:v>
                </c:pt>
                <c:pt idx="12" formatCode="#,##0.0">
                  <c:v>12.9</c:v>
                </c:pt>
                <c:pt idx="13" formatCode="#,##0.0">
                  <c:v>12.6</c:v>
                </c:pt>
                <c:pt idx="14" formatCode="#,##0.0">
                  <c:v>12.4</c:v>
                </c:pt>
                <c:pt idx="15" formatCode="#,##0.0">
                  <c:v>11.8</c:v>
                </c:pt>
                <c:pt idx="16" formatCode="#,##0.0">
                  <c:v>11.4</c:v>
                </c:pt>
                <c:pt idx="17" formatCode="#,##0.0">
                  <c:v>10.8</c:v>
                </c:pt>
                <c:pt idx="18" formatCode="#,##0.0">
                  <c:v>10.1</c:v>
                </c:pt>
                <c:pt idx="19" formatCode="#,##0.0">
                  <c:v>10.1</c:v>
                </c:pt>
                <c:pt idx="20" formatCode="#,##0.0">
                  <c:v>9.9</c:v>
                </c:pt>
                <c:pt idx="21" formatCode="#,##0.0">
                  <c:v>9.1</c:v>
                </c:pt>
                <c:pt idx="22" formatCode="#,##0.0">
                  <c:v>9</c:v>
                </c:pt>
                <c:pt idx="23" formatCode="#,##0.0">
                  <c:v>7.8</c:v>
                </c:pt>
                <c:pt idx="24" formatCode="#,##0.0">
                  <c:v>7.5</c:v>
                </c:pt>
                <c:pt idx="25" formatCode="#,##0.0">
                  <c:v>7.2</c:v>
                </c:pt>
                <c:pt idx="26" formatCode="#,##0.0">
                  <c:v>7</c:v>
                </c:pt>
                <c:pt idx="27" formatCode="#,##0.0">
                  <c:v>4.4000000000000004</c:v>
                </c:pt>
                <c:pt idx="28" formatCode="#,##0.0">
                  <c:v>3.5</c:v>
                </c:pt>
                <c:pt idx="30" formatCode="#,##0.0">
                  <c:v>10.1</c:v>
                </c:pt>
                <c:pt idx="31" formatCode="#,##0.0">
                  <c:v>6.5</c:v>
                </c:pt>
                <c:pt idx="33" formatCode="#,##0.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96-437E-9049-B580A60780B3}"/>
            </c:ext>
          </c:extLst>
        </c:ser>
        <c:ser>
          <c:idx val="1"/>
          <c:order val="2"/>
          <c:tx>
            <c:strRef>
              <c:f>'Figure 11'!$D$10</c:f>
              <c:strCache>
                <c:ptCount val="1"/>
                <c:pt idx="0">
                  <c:v>First quintile 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noFill/>
              <a:ln w="15875">
                <a:solidFill>
                  <a:schemeClr val="accent1"/>
                </a:solidFill>
              </a:ln>
            </c:spPr>
          </c:marker>
          <c:cat>
            <c:strRef>
              <c:f>'Figure 11'!$C$11:$C$44</c:f>
              <c:strCache>
                <c:ptCount val="34"/>
                <c:pt idx="0">
                  <c:v>EU</c:v>
                </c:pt>
                <c:pt idx="2">
                  <c:v>Ireland</c:v>
                </c:pt>
                <c:pt idx="3">
                  <c:v>Denmark</c:v>
                </c:pt>
                <c:pt idx="4">
                  <c:v>Netherlands</c:v>
                </c:pt>
                <c:pt idx="5">
                  <c:v>Portugal</c:v>
                </c:pt>
                <c:pt idx="6">
                  <c:v>Estonia</c:v>
                </c:pt>
                <c:pt idx="7">
                  <c:v>Malta</c:v>
                </c:pt>
                <c:pt idx="8">
                  <c:v>Cyprus</c:v>
                </c:pt>
                <c:pt idx="9">
                  <c:v>Luxembourg</c:v>
                </c:pt>
                <c:pt idx="10">
                  <c:v>France</c:v>
                </c:pt>
                <c:pt idx="11">
                  <c:v>Lithuania</c:v>
                </c:pt>
                <c:pt idx="12">
                  <c:v>Finland</c:v>
                </c:pt>
                <c:pt idx="13">
                  <c:v>Belgium</c:v>
                </c:pt>
                <c:pt idx="14">
                  <c:v>Spain</c:v>
                </c:pt>
                <c:pt idx="15">
                  <c:v>Italy</c:v>
                </c:pt>
                <c:pt idx="16">
                  <c:v>Latvia</c:v>
                </c:pt>
                <c:pt idx="17">
                  <c:v>Slovakia</c:v>
                </c:pt>
                <c:pt idx="18">
                  <c:v>Hungary</c:v>
                </c:pt>
                <c:pt idx="19">
                  <c:v>Poland</c:v>
                </c:pt>
                <c:pt idx="20">
                  <c:v>Germany</c:v>
                </c:pt>
                <c:pt idx="21">
                  <c:v>Czechia</c:v>
                </c:pt>
                <c:pt idx="22">
                  <c:v>Sweden</c:v>
                </c:pt>
                <c:pt idx="23">
                  <c:v>Greece</c:v>
                </c:pt>
                <c:pt idx="24">
                  <c:v>Slovenia</c:v>
                </c:pt>
                <c:pt idx="25">
                  <c:v>Austria</c:v>
                </c:pt>
                <c:pt idx="26">
                  <c:v>Croatia</c:v>
                </c:pt>
                <c:pt idx="27">
                  <c:v>Bulgaria</c:v>
                </c:pt>
                <c:pt idx="28">
                  <c:v>Romania</c:v>
                </c:pt>
                <c:pt idx="30">
                  <c:v>Iceland</c:v>
                </c:pt>
                <c:pt idx="31">
                  <c:v>Norway</c:v>
                </c:pt>
                <c:pt idx="33">
                  <c:v>Turkey</c:v>
                </c:pt>
              </c:strCache>
            </c:strRef>
          </c:cat>
          <c:val>
            <c:numRef>
              <c:f>'Figure 11'!$D$11:$D$44</c:f>
              <c:numCache>
                <c:formatCode>General</c:formatCode>
                <c:ptCount val="34"/>
                <c:pt idx="0" formatCode="#,##0.0">
                  <c:v>9.9</c:v>
                </c:pt>
                <c:pt idx="2" formatCode="#,##0.0">
                  <c:v>27.1</c:v>
                </c:pt>
                <c:pt idx="3" formatCode="#,##0.0">
                  <c:v>22.5</c:v>
                </c:pt>
                <c:pt idx="4" formatCode="#,##0.0">
                  <c:v>24.8</c:v>
                </c:pt>
                <c:pt idx="5" formatCode="#,##0.0">
                  <c:v>13.7</c:v>
                </c:pt>
                <c:pt idx="6" formatCode="#,##0.0">
                  <c:v>14.3</c:v>
                </c:pt>
                <c:pt idx="7" formatCode="#,##0.0">
                  <c:v>17</c:v>
                </c:pt>
                <c:pt idx="8" formatCode="#,##0.0">
                  <c:v>10.1</c:v>
                </c:pt>
                <c:pt idx="9" formatCode="#,##0.0">
                  <c:v>14.6</c:v>
                </c:pt>
                <c:pt idx="10" formatCode="#,##0.0">
                  <c:v>11.8</c:v>
                </c:pt>
                <c:pt idx="11" formatCode="#,##0.0">
                  <c:v>13.3</c:v>
                </c:pt>
                <c:pt idx="12" formatCode="#,##0.0">
                  <c:v>11.4</c:v>
                </c:pt>
                <c:pt idx="13" formatCode="#,##0.0">
                  <c:v>9.9</c:v>
                </c:pt>
                <c:pt idx="14" formatCode="#,##0.0">
                  <c:v>8.1999999999999993</c:v>
                </c:pt>
                <c:pt idx="15" formatCode="#,##0.0">
                  <c:v>8.4</c:v>
                </c:pt>
                <c:pt idx="16" formatCode="#,##0.0">
                  <c:v>9</c:v>
                </c:pt>
                <c:pt idx="17" formatCode="#,##0.0">
                  <c:v>9</c:v>
                </c:pt>
                <c:pt idx="18" formatCode="#,##0.0">
                  <c:v>7.7</c:v>
                </c:pt>
                <c:pt idx="19" formatCode="#,##0.0">
                  <c:v>8.1999999999999993</c:v>
                </c:pt>
                <c:pt idx="20" formatCode="#,##0.0">
                  <c:v>10.199999999999999</c:v>
                </c:pt>
                <c:pt idx="21" formatCode="#,##0.0">
                  <c:v>6.8</c:v>
                </c:pt>
                <c:pt idx="22" formatCode="#,##0.0">
                  <c:v>10.4</c:v>
                </c:pt>
                <c:pt idx="23" formatCode="#,##0.0">
                  <c:v>7.9</c:v>
                </c:pt>
                <c:pt idx="24" formatCode="#,##0.0">
                  <c:v>8.6999999999999993</c:v>
                </c:pt>
                <c:pt idx="25" formatCode="#,##0.0">
                  <c:v>7.6</c:v>
                </c:pt>
                <c:pt idx="26" formatCode="#,##0.0">
                  <c:v>7</c:v>
                </c:pt>
                <c:pt idx="27" formatCode="#,##0.0">
                  <c:v>3.8</c:v>
                </c:pt>
                <c:pt idx="28" formatCode="#,##0.0">
                  <c:v>2.7</c:v>
                </c:pt>
                <c:pt idx="30" formatCode="#,##0.0">
                  <c:v>8.5</c:v>
                </c:pt>
                <c:pt idx="31" formatCode="#,##0.0">
                  <c:v>5.4</c:v>
                </c:pt>
                <c:pt idx="33" formatCode="#,##0.0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96-437E-9049-B580A6078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485888"/>
        <c:axId val="368489984"/>
      </c:lineChart>
      <c:catAx>
        <c:axId val="368485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68489984"/>
        <c:crosses val="autoZero"/>
        <c:auto val="1"/>
        <c:lblAlgn val="ctr"/>
        <c:lblOffset val="100"/>
        <c:tickMarkSkip val="1"/>
        <c:noMultiLvlLbl val="0"/>
      </c:catAx>
      <c:valAx>
        <c:axId val="36848998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3684858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275735433070866"/>
          <c:y val="0.8572379404321524"/>
          <c:w val="0.3448529133858268"/>
          <c:h val="4.0795540027136597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Proportion of the population aged 15 and over who did aerobic and muscle-strengthening exercise, by level of educational attainment, 2014 (%)</a:t>
            </a:r>
          </a:p>
        </c:rich>
      </c:tx>
      <c:layout>
        <c:manualLayout>
          <c:xMode val="edge"/>
          <c:yMode val="edge"/>
          <c:x val="5.3333333333333332E-3"/>
          <c:y val="7.8163141555141862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6042984804192867"/>
          <c:w val="0.97066666666666668"/>
          <c:h val="0.65902314229061398"/>
        </c:manualLayout>
      </c:layout>
      <c:lineChart>
        <c:grouping val="standard"/>
        <c:varyColors val="0"/>
        <c:ser>
          <c:idx val="2"/>
          <c:order val="0"/>
          <c:tx>
            <c:strRef>
              <c:f>'Figure 12'!$E$10</c:f>
              <c:strCache>
                <c:ptCount val="1"/>
                <c:pt idx="0">
                  <c:v>High (ISCED levels 5-8)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noFill/>
              <a:ln w="15875">
                <a:solidFill>
                  <a:schemeClr val="accent3"/>
                </a:solidFill>
              </a:ln>
            </c:spPr>
          </c:marker>
          <c:cat>
            <c:strRef>
              <c:f>'Figure 12'!$C$11:$C$42</c:f>
              <c:strCache>
                <c:ptCount val="32"/>
                <c:pt idx="0">
                  <c:v>EU</c:v>
                </c:pt>
                <c:pt idx="2">
                  <c:v>Sweden</c:v>
                </c:pt>
                <c:pt idx="3">
                  <c:v>Finland</c:v>
                </c:pt>
                <c:pt idx="4">
                  <c:v>Denmark</c:v>
                </c:pt>
                <c:pt idx="5">
                  <c:v>Austria</c:v>
                </c:pt>
                <c:pt idx="6">
                  <c:v>Germany</c:v>
                </c:pt>
                <c:pt idx="7">
                  <c:v>Slovenia</c:v>
                </c:pt>
                <c:pt idx="8">
                  <c:v>Luxembourg</c:v>
                </c:pt>
                <c:pt idx="9">
                  <c:v>Ireland</c:v>
                </c:pt>
                <c:pt idx="10">
                  <c:v>Hungary</c:v>
                </c:pt>
                <c:pt idx="11">
                  <c:v>Latvia</c:v>
                </c:pt>
                <c:pt idx="12">
                  <c:v>Spain</c:v>
                </c:pt>
                <c:pt idx="13">
                  <c:v>Slovakia</c:v>
                </c:pt>
                <c:pt idx="14">
                  <c:v>France</c:v>
                </c:pt>
                <c:pt idx="15">
                  <c:v>Czechia</c:v>
                </c:pt>
                <c:pt idx="16">
                  <c:v>Lithuania</c:v>
                </c:pt>
                <c:pt idx="17">
                  <c:v>Italy</c:v>
                </c:pt>
                <c:pt idx="18">
                  <c:v>Greece</c:v>
                </c:pt>
                <c:pt idx="19">
                  <c:v>Portugal</c:v>
                </c:pt>
                <c:pt idx="20">
                  <c:v>Estonia</c:v>
                </c:pt>
                <c:pt idx="21">
                  <c:v>Bulgaria</c:v>
                </c:pt>
                <c:pt idx="22">
                  <c:v>Cyprus</c:v>
                </c:pt>
                <c:pt idx="23">
                  <c:v>Malta</c:v>
                </c:pt>
                <c:pt idx="24">
                  <c:v>Croatia</c:v>
                </c:pt>
                <c:pt idx="25">
                  <c:v>Poland</c:v>
                </c:pt>
                <c:pt idx="26">
                  <c:v>Romania</c:v>
                </c:pt>
                <c:pt idx="28">
                  <c:v>Iceland</c:v>
                </c:pt>
                <c:pt idx="29">
                  <c:v>Norway</c:v>
                </c:pt>
                <c:pt idx="31">
                  <c:v>Turkey</c:v>
                </c:pt>
              </c:strCache>
            </c:strRef>
          </c:cat>
          <c:val>
            <c:numRef>
              <c:f>'Figure 12'!$E$11:$E$42</c:f>
              <c:numCache>
                <c:formatCode>#,##0.0</c:formatCode>
                <c:ptCount val="32"/>
                <c:pt idx="0">
                  <c:v>17.399999999999999</c:v>
                </c:pt>
                <c:pt idx="2">
                  <c:v>64.400000000000006</c:v>
                </c:pt>
                <c:pt idx="3">
                  <c:v>29.1</c:v>
                </c:pt>
                <c:pt idx="4">
                  <c:v>27.4</c:v>
                </c:pt>
                <c:pt idx="5">
                  <c:v>28.7</c:v>
                </c:pt>
                <c:pt idx="6">
                  <c:v>26.1</c:v>
                </c:pt>
                <c:pt idx="7">
                  <c:v>28.9</c:v>
                </c:pt>
                <c:pt idx="8">
                  <c:v>21.5</c:v>
                </c:pt>
                <c:pt idx="9">
                  <c:v>16.2</c:v>
                </c:pt>
                <c:pt idx="10">
                  <c:v>17.8</c:v>
                </c:pt>
                <c:pt idx="11">
                  <c:v>14.4</c:v>
                </c:pt>
                <c:pt idx="12">
                  <c:v>13.9</c:v>
                </c:pt>
                <c:pt idx="13">
                  <c:v>15.3</c:v>
                </c:pt>
                <c:pt idx="14">
                  <c:v>11</c:v>
                </c:pt>
                <c:pt idx="15">
                  <c:v>12</c:v>
                </c:pt>
                <c:pt idx="16">
                  <c:v>10</c:v>
                </c:pt>
                <c:pt idx="17">
                  <c:v>12.6</c:v>
                </c:pt>
                <c:pt idx="18">
                  <c:v>11.7</c:v>
                </c:pt>
                <c:pt idx="19">
                  <c:v>12.7</c:v>
                </c:pt>
                <c:pt idx="20">
                  <c:v>5.6</c:v>
                </c:pt>
                <c:pt idx="21">
                  <c:v>8.4</c:v>
                </c:pt>
                <c:pt idx="22">
                  <c:v>8.6999999999999993</c:v>
                </c:pt>
                <c:pt idx="23">
                  <c:v>9.9</c:v>
                </c:pt>
                <c:pt idx="24">
                  <c:v>6.9</c:v>
                </c:pt>
                <c:pt idx="25">
                  <c:v>8.5</c:v>
                </c:pt>
                <c:pt idx="26">
                  <c:v>1.9</c:v>
                </c:pt>
                <c:pt idx="28">
                  <c:v>54.4</c:v>
                </c:pt>
                <c:pt idx="29">
                  <c:v>25.1</c:v>
                </c:pt>
                <c:pt idx="31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2E-48A4-ACD5-D2C8F11B67F3}"/>
            </c:ext>
          </c:extLst>
        </c:ser>
        <c:ser>
          <c:idx val="1"/>
          <c:order val="1"/>
          <c:tx>
            <c:strRef>
              <c:f>'Figure 12'!$F$10</c:f>
              <c:strCache>
                <c:ptCount val="1"/>
                <c:pt idx="0">
                  <c:v>Total (all ISCED levels)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noFill/>
              <a:ln w="15875">
                <a:solidFill>
                  <a:schemeClr val="accent2"/>
                </a:solidFill>
              </a:ln>
            </c:spPr>
          </c:marker>
          <c:dPt>
            <c:idx val="27"/>
            <c:marker>
              <c:symbol val="diamond"/>
              <c:size val="8"/>
            </c:marker>
            <c:bubble3D val="0"/>
            <c:extLst>
              <c:ext xmlns:c16="http://schemas.microsoft.com/office/drawing/2014/chart" uri="{C3380CC4-5D6E-409C-BE32-E72D297353CC}">
                <c16:uniqueId val="{00000001-E12E-48A4-ACD5-D2C8F11B67F3}"/>
              </c:ext>
            </c:extLst>
          </c:dPt>
          <c:cat>
            <c:strRef>
              <c:f>'Figure 12'!$C$11:$C$42</c:f>
              <c:strCache>
                <c:ptCount val="32"/>
                <c:pt idx="0">
                  <c:v>EU</c:v>
                </c:pt>
                <c:pt idx="2">
                  <c:v>Sweden</c:v>
                </c:pt>
                <c:pt idx="3">
                  <c:v>Finland</c:v>
                </c:pt>
                <c:pt idx="4">
                  <c:v>Denmark</c:v>
                </c:pt>
                <c:pt idx="5">
                  <c:v>Austria</c:v>
                </c:pt>
                <c:pt idx="6">
                  <c:v>Germany</c:v>
                </c:pt>
                <c:pt idx="7">
                  <c:v>Slovenia</c:v>
                </c:pt>
                <c:pt idx="8">
                  <c:v>Luxembourg</c:v>
                </c:pt>
                <c:pt idx="9">
                  <c:v>Ireland</c:v>
                </c:pt>
                <c:pt idx="10">
                  <c:v>Hungary</c:v>
                </c:pt>
                <c:pt idx="11">
                  <c:v>Latvia</c:v>
                </c:pt>
                <c:pt idx="12">
                  <c:v>Spain</c:v>
                </c:pt>
                <c:pt idx="13">
                  <c:v>Slovakia</c:v>
                </c:pt>
                <c:pt idx="14">
                  <c:v>France</c:v>
                </c:pt>
                <c:pt idx="15">
                  <c:v>Czechia</c:v>
                </c:pt>
                <c:pt idx="16">
                  <c:v>Lithuania</c:v>
                </c:pt>
                <c:pt idx="17">
                  <c:v>Italy</c:v>
                </c:pt>
                <c:pt idx="18">
                  <c:v>Greece</c:v>
                </c:pt>
                <c:pt idx="19">
                  <c:v>Portugal</c:v>
                </c:pt>
                <c:pt idx="20">
                  <c:v>Estonia</c:v>
                </c:pt>
                <c:pt idx="21">
                  <c:v>Bulgaria</c:v>
                </c:pt>
                <c:pt idx="22">
                  <c:v>Cyprus</c:v>
                </c:pt>
                <c:pt idx="23">
                  <c:v>Malta</c:v>
                </c:pt>
                <c:pt idx="24">
                  <c:v>Croatia</c:v>
                </c:pt>
                <c:pt idx="25">
                  <c:v>Poland</c:v>
                </c:pt>
                <c:pt idx="26">
                  <c:v>Romania</c:v>
                </c:pt>
                <c:pt idx="28">
                  <c:v>Iceland</c:v>
                </c:pt>
                <c:pt idx="29">
                  <c:v>Norway</c:v>
                </c:pt>
                <c:pt idx="31">
                  <c:v>Turkey</c:v>
                </c:pt>
              </c:strCache>
            </c:strRef>
          </c:cat>
          <c:val>
            <c:numRef>
              <c:f>'Figure 12'!$F$11:$F$42</c:f>
              <c:numCache>
                <c:formatCode>#,##0.0</c:formatCode>
                <c:ptCount val="32"/>
                <c:pt idx="0">
                  <c:v>12.4</c:v>
                </c:pt>
                <c:pt idx="2">
                  <c:v>31.3</c:v>
                </c:pt>
                <c:pt idx="3">
                  <c:v>27.4</c:v>
                </c:pt>
                <c:pt idx="4">
                  <c:v>26.6</c:v>
                </c:pt>
                <c:pt idx="5">
                  <c:v>25.1</c:v>
                </c:pt>
                <c:pt idx="6">
                  <c:v>23.9</c:v>
                </c:pt>
                <c:pt idx="7">
                  <c:v>19.399999999999999</c:v>
                </c:pt>
                <c:pt idx="8">
                  <c:v>17.600000000000001</c:v>
                </c:pt>
                <c:pt idx="9">
                  <c:v>13.2</c:v>
                </c:pt>
                <c:pt idx="10">
                  <c:v>12.2</c:v>
                </c:pt>
                <c:pt idx="11">
                  <c:v>10.3</c:v>
                </c:pt>
                <c:pt idx="12">
                  <c:v>10.199999999999999</c:v>
                </c:pt>
                <c:pt idx="13">
                  <c:v>10.199999999999999</c:v>
                </c:pt>
                <c:pt idx="14">
                  <c:v>8.6</c:v>
                </c:pt>
                <c:pt idx="15">
                  <c:v>8.1</c:v>
                </c:pt>
                <c:pt idx="16">
                  <c:v>7.9</c:v>
                </c:pt>
                <c:pt idx="17">
                  <c:v>7.6</c:v>
                </c:pt>
                <c:pt idx="18">
                  <c:v>7.3</c:v>
                </c:pt>
                <c:pt idx="19">
                  <c:v>7</c:v>
                </c:pt>
                <c:pt idx="20">
                  <c:v>5.6</c:v>
                </c:pt>
                <c:pt idx="21">
                  <c:v>5.4</c:v>
                </c:pt>
                <c:pt idx="22">
                  <c:v>5.3</c:v>
                </c:pt>
                <c:pt idx="23">
                  <c:v>5.2</c:v>
                </c:pt>
                <c:pt idx="24">
                  <c:v>4.7</c:v>
                </c:pt>
                <c:pt idx="25">
                  <c:v>4.2</c:v>
                </c:pt>
                <c:pt idx="26">
                  <c:v>0.8</c:v>
                </c:pt>
                <c:pt idx="28">
                  <c:v>44.8</c:v>
                </c:pt>
                <c:pt idx="29">
                  <c:v>21.5</c:v>
                </c:pt>
                <c:pt idx="31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2E-48A4-ACD5-D2C8F11B67F3}"/>
            </c:ext>
          </c:extLst>
        </c:ser>
        <c:ser>
          <c:idx val="0"/>
          <c:order val="2"/>
          <c:tx>
            <c:strRef>
              <c:f>'Figure 12'!$D$10</c:f>
              <c:strCache>
                <c:ptCount val="1"/>
                <c:pt idx="0">
                  <c:v>Low (ISCED levels 0-2)</c:v>
                </c:pt>
              </c:strCache>
            </c:strRef>
          </c:tx>
          <c:spPr>
            <a:ln>
              <a:noFill/>
            </a:ln>
          </c:spPr>
          <c:marker>
            <c:spPr>
              <a:noFill/>
              <a:ln w="15875">
                <a:solidFill>
                  <a:schemeClr val="accent1"/>
                </a:solidFill>
              </a:ln>
            </c:spPr>
          </c:marker>
          <c:cat>
            <c:strRef>
              <c:f>'Figure 12'!$C$11:$C$42</c:f>
              <c:strCache>
                <c:ptCount val="32"/>
                <c:pt idx="0">
                  <c:v>EU</c:v>
                </c:pt>
                <c:pt idx="2">
                  <c:v>Sweden</c:v>
                </c:pt>
                <c:pt idx="3">
                  <c:v>Finland</c:v>
                </c:pt>
                <c:pt idx="4">
                  <c:v>Denmark</c:v>
                </c:pt>
                <c:pt idx="5">
                  <c:v>Austria</c:v>
                </c:pt>
                <c:pt idx="6">
                  <c:v>Germany</c:v>
                </c:pt>
                <c:pt idx="7">
                  <c:v>Slovenia</c:v>
                </c:pt>
                <c:pt idx="8">
                  <c:v>Luxembourg</c:v>
                </c:pt>
                <c:pt idx="9">
                  <c:v>Ireland</c:v>
                </c:pt>
                <c:pt idx="10">
                  <c:v>Hungary</c:v>
                </c:pt>
                <c:pt idx="11">
                  <c:v>Latvia</c:v>
                </c:pt>
                <c:pt idx="12">
                  <c:v>Spain</c:v>
                </c:pt>
                <c:pt idx="13">
                  <c:v>Slovakia</c:v>
                </c:pt>
                <c:pt idx="14">
                  <c:v>France</c:v>
                </c:pt>
                <c:pt idx="15">
                  <c:v>Czechia</c:v>
                </c:pt>
                <c:pt idx="16">
                  <c:v>Lithuania</c:v>
                </c:pt>
                <c:pt idx="17">
                  <c:v>Italy</c:v>
                </c:pt>
                <c:pt idx="18">
                  <c:v>Greece</c:v>
                </c:pt>
                <c:pt idx="19">
                  <c:v>Portugal</c:v>
                </c:pt>
                <c:pt idx="20">
                  <c:v>Estonia</c:v>
                </c:pt>
                <c:pt idx="21">
                  <c:v>Bulgaria</c:v>
                </c:pt>
                <c:pt idx="22">
                  <c:v>Cyprus</c:v>
                </c:pt>
                <c:pt idx="23">
                  <c:v>Malta</c:v>
                </c:pt>
                <c:pt idx="24">
                  <c:v>Croatia</c:v>
                </c:pt>
                <c:pt idx="25">
                  <c:v>Poland</c:v>
                </c:pt>
                <c:pt idx="26">
                  <c:v>Romania</c:v>
                </c:pt>
                <c:pt idx="28">
                  <c:v>Iceland</c:v>
                </c:pt>
                <c:pt idx="29">
                  <c:v>Norway</c:v>
                </c:pt>
                <c:pt idx="31">
                  <c:v>Turkey</c:v>
                </c:pt>
              </c:strCache>
            </c:strRef>
          </c:cat>
          <c:val>
            <c:numRef>
              <c:f>'Figure 12'!$D$11:$D$42</c:f>
              <c:numCache>
                <c:formatCode>#,##0.0</c:formatCode>
                <c:ptCount val="32"/>
                <c:pt idx="0">
                  <c:v>8.1999999999999993</c:v>
                </c:pt>
                <c:pt idx="2">
                  <c:v>24.2</c:v>
                </c:pt>
                <c:pt idx="3">
                  <c:v>23</c:v>
                </c:pt>
                <c:pt idx="4">
                  <c:v>24.1</c:v>
                </c:pt>
                <c:pt idx="5">
                  <c:v>22.5</c:v>
                </c:pt>
                <c:pt idx="6">
                  <c:v>21.3</c:v>
                </c:pt>
                <c:pt idx="7">
                  <c:v>11.2</c:v>
                </c:pt>
                <c:pt idx="8">
                  <c:v>10.6</c:v>
                </c:pt>
                <c:pt idx="9">
                  <c:v>9.8000000000000007</c:v>
                </c:pt>
                <c:pt idx="10">
                  <c:v>11.7</c:v>
                </c:pt>
                <c:pt idx="11">
                  <c:v>9.6</c:v>
                </c:pt>
                <c:pt idx="12">
                  <c:v>6.9</c:v>
                </c:pt>
                <c:pt idx="13">
                  <c:v>9.6</c:v>
                </c:pt>
                <c:pt idx="14">
                  <c:v>6.7</c:v>
                </c:pt>
                <c:pt idx="15">
                  <c:v>9.4</c:v>
                </c:pt>
                <c:pt idx="16">
                  <c:v>10.9</c:v>
                </c:pt>
                <c:pt idx="17">
                  <c:v>4.7</c:v>
                </c:pt>
                <c:pt idx="18">
                  <c:v>3</c:v>
                </c:pt>
                <c:pt idx="19">
                  <c:v>4.2</c:v>
                </c:pt>
                <c:pt idx="20">
                  <c:v>4</c:v>
                </c:pt>
                <c:pt idx="21">
                  <c:v>3.3</c:v>
                </c:pt>
                <c:pt idx="22">
                  <c:v>2.6</c:v>
                </c:pt>
                <c:pt idx="23">
                  <c:v>2.8</c:v>
                </c:pt>
                <c:pt idx="24">
                  <c:v>2.9</c:v>
                </c:pt>
                <c:pt idx="25">
                  <c:v>3.4</c:v>
                </c:pt>
                <c:pt idx="26">
                  <c:v>0.8</c:v>
                </c:pt>
                <c:pt idx="28">
                  <c:v>39.799999999999997</c:v>
                </c:pt>
                <c:pt idx="29">
                  <c:v>21.1</c:v>
                </c:pt>
                <c:pt idx="31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2E-48A4-ACD5-D2C8F11B6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126208"/>
        <c:axId val="370141056"/>
      </c:lineChart>
      <c:catAx>
        <c:axId val="37012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70141056"/>
        <c:crosses val="autoZero"/>
        <c:auto val="1"/>
        <c:lblAlgn val="ctr"/>
        <c:lblOffset val="100"/>
        <c:tickMarkSkip val="1"/>
        <c:noMultiLvlLbl val="0"/>
      </c:catAx>
      <c:valAx>
        <c:axId val="3701410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3701262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5785228346456692"/>
          <c:y val="0.84094785426020668"/>
          <c:w val="0.68429543307086604"/>
          <c:h val="3.7666633278080612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152399</xdr:colOff>
      <xdr:row>61</xdr:row>
      <xdr:rowOff>107949</xdr:rowOff>
    </xdr:from>
    <xdr:to>
      <xdr:col>15</xdr:col>
      <xdr:colOff>273049</xdr:colOff>
      <xdr:row>97</xdr:row>
      <xdr:rowOff>130990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0.8255</cdr:y>
    </cdr:from>
    <cdr:ext cx="7994650" cy="1054455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0800" y="4988386"/>
          <a:ext cx="7994650" cy="10544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de-DE" sz="1200">
              <a:latin typeface="Arial" panose="020B0604020202020204" pitchFamily="34" charset="0"/>
            </a:rPr>
            <a:t>Note: ranked on life expectancy at birth for the total population (men and women).</a:t>
          </a:r>
        </a:p>
        <a:p xmlns:a="http://schemas.openxmlformats.org/drawingml/2006/main">
          <a:pPr>
            <a:spcBef>
              <a:spcPts val="300"/>
            </a:spcBef>
          </a:pPr>
          <a:r>
            <a:rPr lang="de-DE" sz="1200">
              <a:latin typeface="Arial" panose="020B0604020202020204" pitchFamily="34" charset="0"/>
            </a:rPr>
            <a:t>(¹) Estimate.</a:t>
          </a:r>
        </a:p>
        <a:p xmlns:a="http://schemas.openxmlformats.org/drawingml/2006/main">
          <a:r>
            <a:rPr lang="de-DE" sz="1200">
              <a:latin typeface="Arial" panose="020B0604020202020204" pitchFamily="34" charset="0"/>
            </a:rPr>
            <a:t>(²) Provisional.</a:t>
          </a:r>
        </a:p>
        <a:p xmlns:a="http://schemas.openxmlformats.org/drawingml/2006/main">
          <a:r>
            <a:rPr lang="de-DE" sz="1200">
              <a:latin typeface="Arial" panose="020B0604020202020204" pitchFamily="34" charset="0"/>
            </a:rPr>
            <a:t>(³) Break in series.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de-DE" sz="1200" i="1">
              <a:latin typeface="Arial" panose="020B0604020202020204" pitchFamily="34" charset="0"/>
            </a:rPr>
            <a:t>Source:</a:t>
          </a:r>
          <a:r>
            <a:rPr lang="de-DE" sz="1200">
              <a:latin typeface="Arial" panose="020B0604020202020204" pitchFamily="34" charset="0"/>
            </a:rPr>
            <a:t> Eurostat (online data code: demo_mlexpec)</a:t>
          </a:r>
        </a:p>
      </cdr:txBody>
    </cdr:sp>
  </cdr:absSizeAnchor>
  <cdr:absSizeAnchor xmlns:cdr="http://schemas.openxmlformats.org/drawingml/2006/chartDrawing">
    <cdr:from>
      <cdr:x>0.83933</cdr:x>
      <cdr:y>0.93084</cdr:y>
    </cdr:from>
    <cdr:ext cx="1530358" cy="417916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624925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339724</xdr:colOff>
      <xdr:row>65</xdr:row>
      <xdr:rowOff>114298</xdr:rowOff>
    </xdr:from>
    <xdr:to>
      <xdr:col>14</xdr:col>
      <xdr:colOff>1819274</xdr:colOff>
      <xdr:row>96</xdr:row>
      <xdr:rowOff>82006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0.80675</cdr:y>
    </cdr:from>
    <cdr:ext cx="7994650" cy="1015984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0800" y="4241274"/>
          <a:ext cx="7994650" cy="1015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de-DE" sz="1200">
              <a:latin typeface="Arial" panose="020B0604020202020204" pitchFamily="34" charset="0"/>
            </a:rPr>
            <a:t>(¹) Estimate.</a:t>
          </a:r>
        </a:p>
        <a:p xmlns:a="http://schemas.openxmlformats.org/drawingml/2006/main">
          <a:r>
            <a:rPr lang="de-DE" sz="1200">
              <a:latin typeface="Arial" panose="020B0604020202020204" pitchFamily="34" charset="0"/>
            </a:rPr>
            <a:t>(²) Provisional.</a:t>
          </a:r>
        </a:p>
        <a:p xmlns:a="http://schemas.openxmlformats.org/drawingml/2006/main">
          <a:r>
            <a:rPr lang="de-DE" sz="1200">
              <a:latin typeface="Arial" panose="020B0604020202020204" pitchFamily="34" charset="0"/>
            </a:rPr>
            <a:t>(³) Break in series.</a:t>
          </a:r>
        </a:p>
        <a:p xmlns:a="http://schemas.openxmlformats.org/drawingml/2006/main">
          <a:r>
            <a:rPr lang="de-DE" sz="1200">
              <a:latin typeface="Arial" panose="020B0604020202020204" pitchFamily="34" charset="0"/>
            </a:rPr>
            <a:t>(⁴) 2010: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de-DE" sz="1200" i="1">
              <a:latin typeface="Arial" panose="020B0604020202020204" pitchFamily="34" charset="0"/>
            </a:rPr>
            <a:t>Source:</a:t>
          </a:r>
          <a:r>
            <a:rPr lang="de-DE" sz="1200">
              <a:latin typeface="Arial" panose="020B0604020202020204" pitchFamily="34" charset="0"/>
            </a:rPr>
            <a:t> Eurostat (online data code: demo_mlexpec)</a:t>
          </a:r>
        </a:p>
      </cdr:txBody>
    </cdr:sp>
  </cdr:absSizeAnchor>
  <cdr:absSizeAnchor xmlns:cdr="http://schemas.openxmlformats.org/drawingml/2006/chartDrawing">
    <cdr:from>
      <cdr:x>0.83933</cdr:x>
      <cdr:y>0.92051</cdr:y>
    </cdr:from>
    <cdr:ext cx="1530358" cy="417916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4839342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225424</xdr:colOff>
      <xdr:row>65</xdr:row>
      <xdr:rowOff>123824</xdr:rowOff>
    </xdr:from>
    <xdr:to>
      <xdr:col>16</xdr:col>
      <xdr:colOff>508000</xdr:colOff>
      <xdr:row>114</xdr:row>
      <xdr:rowOff>31750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273050</xdr:colOff>
      <xdr:row>121</xdr:row>
      <xdr:rowOff>50800</xdr:rowOff>
    </xdr:from>
    <xdr:to>
      <xdr:col>16</xdr:col>
      <xdr:colOff>127008</xdr:colOff>
      <xdr:row>123</xdr:row>
      <xdr:rowOff>74999</xdr:rowOff>
    </xdr:to>
    <xdr:pic>
      <xdr:nvPicPr>
        <xdr:cNvPr id="3" name="LogoShape"/>
        <xdr:cNvPicPr>
          <a:picLocks noChangeAspect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916"/>
        <a:stretch>
          <a:fillRect/>
        </a:stretch>
      </xdr:blipFill>
      <xdr:spPr>
        <a:xfrm>
          <a:off x="8845550" y="18808700"/>
          <a:ext cx="1530358" cy="4178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130174</xdr:colOff>
      <xdr:row>64</xdr:row>
      <xdr:rowOff>50799</xdr:rowOff>
    </xdr:from>
    <xdr:to>
      <xdr:col>15</xdr:col>
      <xdr:colOff>473074</xdr:colOff>
      <xdr:row>96</xdr:row>
      <xdr:rowOff>3519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0.80431</cdr:y>
    </cdr:from>
    <cdr:ext cx="7994650" cy="1054455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0800" y="4333864"/>
          <a:ext cx="7994650" cy="10544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de-DE" sz="1200">
              <a:latin typeface="Arial" panose="020B0604020202020204" pitchFamily="34" charset="0"/>
            </a:rPr>
            <a:t>Note: ranked on the proportion of the total population that perceived their health status to be good or very good.</a:t>
          </a:r>
        </a:p>
        <a:p xmlns:a="http://schemas.openxmlformats.org/drawingml/2006/main">
          <a:pPr>
            <a:spcBef>
              <a:spcPts val="300"/>
            </a:spcBef>
          </a:pPr>
          <a:r>
            <a:rPr lang="de-DE" sz="1200">
              <a:latin typeface="Arial" panose="020B0604020202020204" pitchFamily="34" charset="0"/>
            </a:rPr>
            <a:t>(¹) Estimate.</a:t>
          </a:r>
        </a:p>
        <a:p xmlns:a="http://schemas.openxmlformats.org/drawingml/2006/main">
          <a:r>
            <a:rPr lang="de-DE" sz="1200">
              <a:latin typeface="Arial" panose="020B0604020202020204" pitchFamily="34" charset="0"/>
            </a:rPr>
            <a:t>(²) Break in series.</a:t>
          </a:r>
        </a:p>
        <a:p xmlns:a="http://schemas.openxmlformats.org/drawingml/2006/main">
          <a:r>
            <a:rPr lang="de-DE" sz="1200">
              <a:latin typeface="Arial" panose="020B0604020202020204" pitchFamily="34" charset="0"/>
            </a:rPr>
            <a:t>(³) 2018.</a:t>
          </a:r>
        </a:p>
        <a:p xmlns:a="http://schemas.openxmlformats.org/drawingml/2006/main">
          <a:pPr>
            <a:spcBef>
              <a:spcPts val="300"/>
            </a:spcBef>
          </a:pPr>
          <a:r>
            <a:rPr lang="de-DE" sz="1200" i="1">
              <a:latin typeface="Arial" panose="020B0604020202020204" pitchFamily="34" charset="0"/>
            </a:rPr>
            <a:t>Source:</a:t>
          </a:r>
          <a:r>
            <a:rPr lang="de-DE" sz="1200">
              <a:latin typeface="Arial" panose="020B0604020202020204" pitchFamily="34" charset="0"/>
            </a:rPr>
            <a:t> Eurostat (online data code: hlth_silc_10)</a:t>
          </a:r>
        </a:p>
      </cdr:txBody>
    </cdr:sp>
  </cdr:absSizeAnchor>
  <cdr:absSizeAnchor xmlns:cdr="http://schemas.openxmlformats.org/drawingml/2006/chartDrawing">
    <cdr:from>
      <cdr:x>0.83933</cdr:x>
      <cdr:y>0.92244</cdr:y>
    </cdr:from>
    <cdr:ext cx="1530358" cy="417915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4970404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50798</xdr:colOff>
      <xdr:row>62</xdr:row>
      <xdr:rowOff>101599</xdr:rowOff>
    </xdr:from>
    <xdr:to>
      <xdr:col>14</xdr:col>
      <xdr:colOff>419098</xdr:colOff>
      <xdr:row>99</xdr:row>
      <xdr:rowOff>76716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0.82829</cdr:y>
    </cdr:from>
    <cdr:ext cx="7994650" cy="1054456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0800" y="5086511"/>
          <a:ext cx="7994650" cy="105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de-DE" sz="1200">
              <a:latin typeface="Arial" panose="020B0604020202020204" pitchFamily="34" charset="0"/>
            </a:rPr>
            <a:t>Note: ranked on the proportion of the total population that perceived their health status to be bad or very bad.</a:t>
          </a:r>
        </a:p>
        <a:p xmlns:a="http://schemas.openxmlformats.org/drawingml/2006/main">
          <a:pPr>
            <a:spcBef>
              <a:spcPts val="300"/>
            </a:spcBef>
          </a:pPr>
          <a:r>
            <a:rPr lang="de-DE" sz="1200">
              <a:latin typeface="Arial" panose="020B0604020202020204" pitchFamily="34" charset="0"/>
            </a:rPr>
            <a:t>(¹) Estimate.</a:t>
          </a:r>
        </a:p>
        <a:p xmlns:a="http://schemas.openxmlformats.org/drawingml/2006/main">
          <a:r>
            <a:rPr lang="de-DE" sz="1200">
              <a:latin typeface="Arial" panose="020B0604020202020204" pitchFamily="34" charset="0"/>
            </a:rPr>
            <a:t>(²) Break in series.</a:t>
          </a:r>
        </a:p>
        <a:p xmlns:a="http://schemas.openxmlformats.org/drawingml/2006/main">
          <a:r>
            <a:rPr lang="de-DE" sz="1200">
              <a:latin typeface="Arial" panose="020B0604020202020204" pitchFamily="34" charset="0"/>
            </a:rPr>
            <a:t>(³) 2018.</a:t>
          </a:r>
        </a:p>
        <a:p xmlns:a="http://schemas.openxmlformats.org/drawingml/2006/main">
          <a:pPr>
            <a:spcBef>
              <a:spcPts val="300"/>
            </a:spcBef>
          </a:pPr>
          <a:r>
            <a:rPr lang="de-DE" sz="1200" i="1">
              <a:latin typeface="Arial" panose="020B0604020202020204" pitchFamily="34" charset="0"/>
            </a:rPr>
            <a:t>Source:</a:t>
          </a:r>
          <a:r>
            <a:rPr lang="de-DE" sz="1200">
              <a:latin typeface="Arial" panose="020B0604020202020204" pitchFamily="34" charset="0"/>
            </a:rPr>
            <a:t> Eurostat (online data code: hlth_silc_10)</a:t>
          </a:r>
        </a:p>
      </cdr:txBody>
    </cdr:sp>
  </cdr:absSizeAnchor>
  <cdr:absSizeAnchor xmlns:cdr="http://schemas.openxmlformats.org/drawingml/2006/chartDrawing">
    <cdr:from>
      <cdr:x>0.83933</cdr:x>
      <cdr:y>0.93195</cdr:y>
    </cdr:from>
    <cdr:ext cx="1530358" cy="417916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723051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222248</xdr:colOff>
      <xdr:row>60</xdr:row>
      <xdr:rowOff>92073</xdr:rowOff>
    </xdr:from>
    <xdr:to>
      <xdr:col>15</xdr:col>
      <xdr:colOff>368298</xdr:colOff>
      <xdr:row>94</xdr:row>
      <xdr:rowOff>61578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absSizeAnchor xmlns:cdr="http://schemas.openxmlformats.org/drawingml/2006/chartDrawing">
    <cdr:from>
      <cdr:x>0.00533</cdr:x>
      <cdr:y>0.79061</cdr:y>
    </cdr:from>
    <cdr:ext cx="7994650" cy="1231491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0800" y="4649864"/>
          <a:ext cx="7994650" cy="12314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de-DE" sz="1200">
              <a:latin typeface="Arial" panose="020B0604020202020204" pitchFamily="34" charset="0"/>
            </a:rPr>
            <a:t>Note: ranked on the share of the total population suffering from a long-standing illness or health problem.</a:t>
          </a:r>
        </a:p>
        <a:p xmlns:a="http://schemas.openxmlformats.org/drawingml/2006/main">
          <a:pPr>
            <a:spcBef>
              <a:spcPts val="300"/>
            </a:spcBef>
          </a:pPr>
          <a:r>
            <a:rPr lang="de-DE" sz="1200">
              <a:latin typeface="Arial" panose="020B0604020202020204" pitchFamily="34" charset="0"/>
            </a:rPr>
            <a:t>(¹) Estimate.</a:t>
          </a:r>
        </a:p>
        <a:p xmlns:a="http://schemas.openxmlformats.org/drawingml/2006/main">
          <a:r>
            <a:rPr lang="de-DE" sz="1200">
              <a:latin typeface="Arial" panose="020B0604020202020204" pitchFamily="34" charset="0"/>
            </a:rPr>
            <a:t>(²) Unreliable. </a:t>
          </a:r>
        </a:p>
        <a:p xmlns:a="http://schemas.openxmlformats.org/drawingml/2006/main">
          <a:r>
            <a:rPr lang="de-DE" sz="1200">
              <a:latin typeface="Arial" panose="020B0604020202020204" pitchFamily="34" charset="0"/>
            </a:rPr>
            <a:t>(³) Break in series. </a:t>
          </a:r>
        </a:p>
        <a:p xmlns:a="http://schemas.openxmlformats.org/drawingml/2006/main">
          <a:r>
            <a:rPr lang="de-DE" sz="1200">
              <a:latin typeface="Arial" panose="020B0604020202020204" pitchFamily="34" charset="0"/>
            </a:rPr>
            <a:t>(⁴) 2018.</a:t>
          </a:r>
        </a:p>
        <a:p xmlns:a="http://schemas.openxmlformats.org/drawingml/2006/main">
          <a:pPr>
            <a:spcBef>
              <a:spcPts val="300"/>
            </a:spcBef>
          </a:pPr>
          <a:r>
            <a:rPr lang="de-DE" sz="1200" i="1">
              <a:latin typeface="Arial" panose="020B0604020202020204" pitchFamily="34" charset="0"/>
            </a:rPr>
            <a:t>Source:</a:t>
          </a:r>
          <a:r>
            <a:rPr lang="de-DE" sz="1200">
              <a:latin typeface="Arial" panose="020B0604020202020204" pitchFamily="34" charset="0"/>
            </a:rPr>
            <a:t> Eurostat (online data code: hlth_silc_11)</a:t>
          </a:r>
        </a:p>
      </cdr:txBody>
    </cdr:sp>
  </cdr:absSizeAnchor>
  <cdr:absSizeAnchor xmlns:cdr="http://schemas.openxmlformats.org/drawingml/2006/chartDrawing">
    <cdr:from>
      <cdr:x>0.83933</cdr:x>
      <cdr:y>0.92894</cdr:y>
    </cdr:from>
    <cdr:ext cx="1530358" cy="417914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463441"/>
          <a:ext cx="1530358" cy="417914"/>
        </a:xfrm>
        <a:prstGeom xmlns:a="http://schemas.openxmlformats.org/drawingml/2006/main" prst="rect">
          <a:avLst/>
        </a:prstGeom>
      </cdr:spPr>
    </cdr:pic>
  </cdr:abs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349250</xdr:colOff>
      <xdr:row>59</xdr:row>
      <xdr:rowOff>53974</xdr:rowOff>
    </xdr:from>
    <xdr:to>
      <xdr:col>11</xdr:col>
      <xdr:colOff>44450</xdr:colOff>
      <xdr:row>100</xdr:row>
      <xdr:rowOff>24636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0.84715</cdr:y>
    </cdr:from>
    <cdr:ext cx="7994650" cy="1054456"/>
    <cdr:sp macro="" textlink="">
      <cdr:nvSpPr>
        <cdr:cNvPr id="6" name="FootonotesShape"/>
        <cdr:cNvSpPr txBox="1"/>
      </cdr:nvSpPr>
      <cdr:spPr>
        <a:xfrm xmlns:a="http://schemas.openxmlformats.org/drawingml/2006/main">
          <a:off x="50800" y="5844056"/>
          <a:ext cx="7994650" cy="105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de-DE" sz="1200">
              <a:latin typeface="Arial" panose="020B0604020202020204" pitchFamily="34" charset="0"/>
            </a:rPr>
            <a:t>Note: ranked on the share of the total population with unmet medical needs.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de-DE" sz="1200">
              <a:latin typeface="Arial" panose="020B0604020202020204" pitchFamily="34" charset="0"/>
            </a:rPr>
            <a:t>(¹) Estimate.</a:t>
          </a:r>
        </a:p>
        <a:p xmlns:a="http://schemas.openxmlformats.org/drawingml/2006/main">
          <a:r>
            <a:rPr lang="de-DE" sz="1200">
              <a:latin typeface="Arial" panose="020B0604020202020204" pitchFamily="34" charset="0"/>
            </a:rPr>
            <a:t>(²) Break in series.</a:t>
          </a:r>
        </a:p>
        <a:p xmlns:a="http://schemas.openxmlformats.org/drawingml/2006/main">
          <a:r>
            <a:rPr lang="de-DE" sz="1200">
              <a:latin typeface="Arial" panose="020B0604020202020204" pitchFamily="34" charset="0"/>
            </a:rPr>
            <a:t>(³) 2018.</a:t>
          </a:r>
        </a:p>
        <a:p xmlns:a="http://schemas.openxmlformats.org/drawingml/2006/main">
          <a:pPr>
            <a:spcBef>
              <a:spcPts val="300"/>
            </a:spcBef>
          </a:pPr>
          <a:r>
            <a:rPr lang="de-DE" sz="1200" i="1">
              <a:latin typeface="Arial" panose="020B0604020202020204" pitchFamily="34" charset="0"/>
            </a:rPr>
            <a:t>Source:</a:t>
          </a:r>
          <a:r>
            <a:rPr lang="de-DE" sz="1200">
              <a:latin typeface="Arial" panose="020B0604020202020204" pitchFamily="34" charset="0"/>
            </a:rPr>
            <a:t> Eurostat (online data codes: hlth_silc_08)</a:t>
          </a:r>
        </a:p>
      </cdr:txBody>
    </cdr:sp>
  </cdr:absSizeAnchor>
  <cdr:absSizeAnchor xmlns:cdr="http://schemas.openxmlformats.org/drawingml/2006/chartDrawing">
    <cdr:from>
      <cdr:x>0.83933</cdr:x>
      <cdr:y>0.93942</cdr:y>
    </cdr:from>
    <cdr:ext cx="1530358" cy="417916"/>
    <cdr:pic>
      <cdr:nvPicPr>
        <cdr:cNvPr id="7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480596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59</xdr:row>
      <xdr:rowOff>38098</xdr:rowOff>
    </xdr:from>
    <xdr:to>
      <xdr:col>10</xdr:col>
      <xdr:colOff>298450</xdr:colOff>
      <xdr:row>95</xdr:row>
      <xdr:rowOff>145285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0.83275</cdr:y>
    </cdr:from>
    <cdr:ext cx="7994650" cy="1054456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0800" y="5250331"/>
          <a:ext cx="7994650" cy="105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de-DE" sz="1200">
              <a:latin typeface="Arial" panose="020B0604020202020204" pitchFamily="34" charset="0"/>
            </a:rPr>
            <a:t>Note: ranked on the share of the total population with unmet dental needs.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de-DE" sz="1200">
              <a:latin typeface="Arial" panose="020B0604020202020204" pitchFamily="34" charset="0"/>
            </a:rPr>
            <a:t>(¹) Estimate.</a:t>
          </a:r>
        </a:p>
        <a:p xmlns:a="http://schemas.openxmlformats.org/drawingml/2006/main">
          <a:r>
            <a:rPr lang="de-DE" sz="1200">
              <a:latin typeface="Arial" panose="020B0604020202020204" pitchFamily="34" charset="0"/>
            </a:rPr>
            <a:t>(2) Break in series. </a:t>
          </a:r>
        </a:p>
        <a:p xmlns:a="http://schemas.openxmlformats.org/drawingml/2006/main">
          <a:r>
            <a:rPr lang="de-DE" sz="1200">
              <a:latin typeface="Arial" panose="020B0604020202020204" pitchFamily="34" charset="0"/>
            </a:rPr>
            <a:t>(²) 2018.</a:t>
          </a:r>
        </a:p>
        <a:p xmlns:a="http://schemas.openxmlformats.org/drawingml/2006/main">
          <a:pPr>
            <a:spcBef>
              <a:spcPts val="300"/>
            </a:spcBef>
          </a:pPr>
          <a:r>
            <a:rPr lang="de-DE" sz="1200" i="1">
              <a:latin typeface="Arial" panose="020B0604020202020204" pitchFamily="34" charset="0"/>
            </a:rPr>
            <a:t>Source:</a:t>
          </a:r>
          <a:r>
            <a:rPr lang="de-DE" sz="1200">
              <a:latin typeface="Arial" panose="020B0604020202020204" pitchFamily="34" charset="0"/>
            </a:rPr>
            <a:t> Eurostat (online data codes: hlth_silc_09)</a:t>
          </a:r>
        </a:p>
      </cdr:txBody>
    </cdr:sp>
  </cdr:absSizeAnchor>
  <cdr:absSizeAnchor xmlns:cdr="http://schemas.openxmlformats.org/drawingml/2006/chartDrawing">
    <cdr:from>
      <cdr:x>0.83933</cdr:x>
      <cdr:y>0.93371</cdr:y>
    </cdr:from>
    <cdr:ext cx="1530358" cy="417916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886871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476249</xdr:colOff>
      <xdr:row>55</xdr:row>
      <xdr:rowOff>57149</xdr:rowOff>
    </xdr:from>
    <xdr:to>
      <xdr:col>14</xdr:col>
      <xdr:colOff>412749</xdr:colOff>
      <xdr:row>90</xdr:row>
      <xdr:rowOff>6351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0.84932</cdr:y>
    </cdr:from>
    <cdr:ext cx="7994650" cy="877420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0800" y="4945532"/>
          <a:ext cx="7994650" cy="877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de-DE" sz="1200">
              <a:latin typeface="Arial" panose="020B0604020202020204" pitchFamily="34" charset="0"/>
            </a:rPr>
            <a:t>Note: people who are overweight or obese are defined as those with a body mass index (BMI) ≥ 25. Ranked on the proportion of the total population who were overweight or obese.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de-DE" sz="1200">
              <a:latin typeface="Arial" panose="020B0604020202020204" pitchFamily="34" charset="0"/>
            </a:rPr>
            <a:t>(¹) Low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de-DE" sz="1200" i="1">
              <a:latin typeface="Arial" panose="020B0604020202020204" pitchFamily="34" charset="0"/>
            </a:rPr>
            <a:t>Source:</a:t>
          </a:r>
          <a:r>
            <a:rPr lang="de-DE" sz="1200">
              <a:latin typeface="Arial" panose="020B0604020202020204" pitchFamily="34" charset="0"/>
            </a:rPr>
            <a:t> Eurostat (online data code: hlth_ehis_bm1i)</a:t>
          </a:r>
        </a:p>
      </cdr:txBody>
    </cdr:sp>
  </cdr:absSizeAnchor>
  <cdr:absSizeAnchor xmlns:cdr="http://schemas.openxmlformats.org/drawingml/2006/chartDrawing">
    <cdr:from>
      <cdr:x>0.83933</cdr:x>
      <cdr:y>0.92823</cdr:y>
    </cdr:from>
    <cdr:ext cx="1530358" cy="417916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405036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469899</xdr:colOff>
      <xdr:row>58</xdr:row>
      <xdr:rowOff>66672</xdr:rowOff>
    </xdr:from>
    <xdr:to>
      <xdr:col>13</xdr:col>
      <xdr:colOff>419099</xdr:colOff>
      <xdr:row>92</xdr:row>
      <xdr:rowOff>6349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0.88005</cdr:y>
    </cdr:from>
    <cdr:ext cx="7994650" cy="700385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0800" y="5138442"/>
          <a:ext cx="7994650" cy="700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de-DE" sz="1200">
              <a:latin typeface="Arial" panose="020B0604020202020204" pitchFamily="34" charset="0"/>
            </a:rPr>
            <a:t>Note: ranked on the proportion of the total population who were daily smokers.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de-DE" sz="1200">
              <a:latin typeface="Arial" panose="020B0604020202020204" pitchFamily="34" charset="0"/>
            </a:rPr>
            <a:t>(¹) Low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de-DE" sz="1200" i="1">
              <a:latin typeface="Arial" panose="020B0604020202020204" pitchFamily="34" charset="0"/>
            </a:rPr>
            <a:t>Source:</a:t>
          </a:r>
          <a:r>
            <a:rPr lang="de-DE" sz="1200">
              <a:latin typeface="Arial" panose="020B0604020202020204" pitchFamily="34" charset="0"/>
            </a:rPr>
            <a:t> Eurostat (online data code: hlth_ehis_sk3i)</a:t>
          </a:r>
        </a:p>
      </cdr:txBody>
    </cdr:sp>
  </cdr:absSizeAnchor>
  <cdr:absSizeAnchor xmlns:cdr="http://schemas.openxmlformats.org/drawingml/2006/chartDrawing">
    <cdr:from>
      <cdr:x>0.83933</cdr:x>
      <cdr:y>0.92842</cdr:y>
    </cdr:from>
    <cdr:ext cx="1530358" cy="417916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420911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460374</xdr:colOff>
      <xdr:row>54</xdr:row>
      <xdr:rowOff>31747</xdr:rowOff>
    </xdr:from>
    <xdr:to>
      <xdr:col>14</xdr:col>
      <xdr:colOff>396874</xdr:colOff>
      <xdr:row>88</xdr:row>
      <xdr:rowOff>133351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0.9192</cdr:y>
    </cdr:from>
    <cdr:ext cx="7994650" cy="484876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0800" y="5515878"/>
          <a:ext cx="799465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de-DE" sz="1200">
              <a:latin typeface="Arial" panose="020B0604020202020204" pitchFamily="34" charset="0"/>
            </a:rPr>
            <a:t>Note: ranked on the proportion of the total population who ate at least five portions of fruit and vegetables daily.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de-DE" sz="1200" i="1">
              <a:latin typeface="Arial" panose="020B0604020202020204" pitchFamily="34" charset="0"/>
            </a:rPr>
            <a:t>Source:</a:t>
          </a:r>
          <a:r>
            <a:rPr lang="de-DE" sz="1200">
              <a:latin typeface="Arial" panose="020B0604020202020204" pitchFamily="34" charset="0"/>
            </a:rPr>
            <a:t> Eurostat (online data code: hlth_ehis_fv3i)</a:t>
          </a:r>
        </a:p>
      </cdr:txBody>
    </cdr:sp>
  </cdr:absSizeAnchor>
  <cdr:absSizeAnchor xmlns:cdr="http://schemas.openxmlformats.org/drawingml/2006/chartDrawing">
    <cdr:from>
      <cdr:x>0.83933</cdr:x>
      <cdr:y>0.93036</cdr:y>
    </cdr:from>
    <cdr:ext cx="1530358" cy="417915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582839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57149</xdr:colOff>
      <xdr:row>54</xdr:row>
      <xdr:rowOff>60325</xdr:rowOff>
    </xdr:from>
    <xdr:to>
      <xdr:col>13</xdr:col>
      <xdr:colOff>558799</xdr:colOff>
      <xdr:row>92</xdr:row>
      <xdr:rowOff>76202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0.89816</cdr:y>
    </cdr:from>
    <cdr:ext cx="7994650" cy="661911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0800" y="5837315"/>
          <a:ext cx="7994650" cy="661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de-DE" sz="1200">
              <a:latin typeface="Arial" panose="020B0604020202020204" pitchFamily="34" charset="0"/>
            </a:rPr>
            <a:t>Note: ranked on the proportion of the total population who did aerobic and muscle-strengthening exercise. Belgium and the Netherlands: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de-DE" sz="1200" i="1">
              <a:latin typeface="Arial" panose="020B0604020202020204" pitchFamily="34" charset="0"/>
            </a:rPr>
            <a:t>Source:</a:t>
          </a:r>
          <a:r>
            <a:rPr lang="de-DE" sz="1200">
              <a:latin typeface="Arial" panose="020B0604020202020204" pitchFamily="34" charset="0"/>
            </a:rPr>
            <a:t> Eurostat (online data code: hlth_ehis_pe9e)</a:t>
          </a:r>
        </a:p>
      </cdr:txBody>
    </cdr:sp>
  </cdr:absSizeAnchor>
  <cdr:absSizeAnchor xmlns:cdr="http://schemas.openxmlformats.org/drawingml/2006/chartDrawing">
    <cdr:from>
      <cdr:x>0.83933</cdr:x>
      <cdr:y>0.9357</cdr:y>
    </cdr:from>
    <cdr:ext cx="1530358" cy="417915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081311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AA519"/>
      </a:accent1>
      <a:accent2>
        <a:srgbClr val="286EB4"/>
      </a:accent2>
      <a:accent3>
        <a:srgbClr val="F06423"/>
      </a:accent3>
      <a:accent4>
        <a:srgbClr val="B9C31E"/>
      </a:accent4>
      <a:accent5>
        <a:srgbClr val="5FB441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c.europa.eu/eurostat/databrowser/bookmark/4408dce1-b5e2-417c-b93b-4dce452fc5f1?lang=en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c.europa.eu/eurostat/databrowser/bookmark/31bff48f-c51b-48c7-9a24-d669c9d377f6?lang=en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ec.europa.eu/eurostat/databrowser/bookmark/a13e99dd-137b-4386-bac0-ebc6aceff9b5?lang=en" TargetMode="External"/><Relationship Id="rId1" Type="http://schemas.openxmlformats.org/officeDocument/2006/relationships/hyperlink" Target="https://ec.europa.eu/eurostat/databrowser/bookmark/cf9a1455-3fcb-432e-b0fd-d7cc7c1de322?lang=en" TargetMode="External"/><Relationship Id="rId4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ec.europa.eu/eurostat/databrowser/bookmark/6e208342-a4e2-4eaa-98dd-6f390cdf6617?lang=en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92"/>
  <sheetViews>
    <sheetView showGridLines="0" tabSelected="1" topLeftCell="A46" zoomScaleNormal="100" workbookViewId="0">
      <selection activeCell="B62" sqref="B62"/>
    </sheetView>
  </sheetViews>
  <sheetFormatPr defaultColWidth="8.8984375" defaultRowHeight="11.5" x14ac:dyDescent="0.25"/>
  <cols>
    <col min="1" max="1" width="8.69921875" style="3" customWidth="1"/>
    <col min="2" max="2" width="8.69921875" style="28" customWidth="1"/>
    <col min="3" max="3" width="35.69921875" style="28" customWidth="1"/>
    <col min="4" max="5" width="11.69921875" style="28" customWidth="1"/>
    <col min="6" max="16384" width="8.8984375" style="28"/>
  </cols>
  <sheetData>
    <row r="2" spans="1:17" x14ac:dyDescent="0.25">
      <c r="J2" s="113" t="s">
        <v>170</v>
      </c>
    </row>
    <row r="3" spans="1:17" x14ac:dyDescent="0.25">
      <c r="A3" s="28"/>
      <c r="C3" s="27" t="s">
        <v>42</v>
      </c>
    </row>
    <row r="4" spans="1:17" x14ac:dyDescent="0.25">
      <c r="A4" s="28"/>
      <c r="C4" s="30" t="s">
        <v>5</v>
      </c>
    </row>
    <row r="5" spans="1:17" x14ac:dyDescent="0.25">
      <c r="A5" s="28"/>
      <c r="C5" s="30"/>
    </row>
    <row r="6" spans="1:17" x14ac:dyDescent="0.25">
      <c r="A6" s="28"/>
      <c r="C6" s="30" t="s">
        <v>169</v>
      </c>
    </row>
    <row r="7" spans="1:17" x14ac:dyDescent="0.25">
      <c r="A7" s="28"/>
      <c r="C7" s="31" t="s">
        <v>43</v>
      </c>
    </row>
    <row r="9" spans="1:17" ht="12.5" x14ac:dyDescent="0.25">
      <c r="A9" s="34"/>
      <c r="K9" s="110" t="s">
        <v>159</v>
      </c>
      <c r="L9" s="110" t="s">
        <v>160</v>
      </c>
      <c r="M9" s="110" t="s">
        <v>160</v>
      </c>
      <c r="N9" s="110" t="s">
        <v>160</v>
      </c>
      <c r="O9" s="110" t="s">
        <v>161</v>
      </c>
      <c r="P9" s="110" t="s">
        <v>161</v>
      </c>
      <c r="Q9" s="110" t="s">
        <v>161</v>
      </c>
    </row>
    <row r="10" spans="1:17" ht="12.5" x14ac:dyDescent="0.25">
      <c r="A10" s="28"/>
      <c r="C10" s="1"/>
      <c r="D10" s="12" t="s">
        <v>44</v>
      </c>
      <c r="E10" s="12" t="s">
        <v>45</v>
      </c>
      <c r="F10" s="14" t="s">
        <v>3</v>
      </c>
      <c r="G10" s="14"/>
      <c r="H10" s="12" t="s">
        <v>177</v>
      </c>
      <c r="I10" s="32"/>
      <c r="J10" s="32"/>
      <c r="K10" s="110" t="s">
        <v>162</v>
      </c>
      <c r="L10" s="110" t="s">
        <v>3</v>
      </c>
      <c r="M10" s="110" t="s">
        <v>163</v>
      </c>
      <c r="N10" s="110" t="s">
        <v>164</v>
      </c>
      <c r="O10" s="110" t="s">
        <v>3</v>
      </c>
      <c r="P10" s="110" t="s">
        <v>163</v>
      </c>
      <c r="Q10" s="110" t="s">
        <v>164</v>
      </c>
    </row>
    <row r="11" spans="1:17" ht="12.5" x14ac:dyDescent="0.25">
      <c r="A11" s="28"/>
      <c r="C11" s="11" t="s">
        <v>250</v>
      </c>
      <c r="D11" s="91">
        <v>78.5</v>
      </c>
      <c r="E11" s="91">
        <v>84</v>
      </c>
      <c r="F11" s="15">
        <v>81.3</v>
      </c>
      <c r="G11" s="15"/>
      <c r="H11" s="118">
        <f>E11-D11</f>
        <v>5.5</v>
      </c>
      <c r="I11" s="13" t="s">
        <v>50</v>
      </c>
      <c r="J11" s="91"/>
      <c r="K11" s="110" t="s">
        <v>165</v>
      </c>
      <c r="L11" s="111">
        <v>81</v>
      </c>
      <c r="M11" s="111">
        <v>78.2</v>
      </c>
      <c r="N11" s="111">
        <v>83.7</v>
      </c>
      <c r="O11" s="111">
        <v>81.3</v>
      </c>
      <c r="P11" s="111">
        <v>78.5</v>
      </c>
      <c r="Q11" s="111">
        <v>84</v>
      </c>
    </row>
    <row r="12" spans="1:17" ht="12.5" x14ac:dyDescent="0.25">
      <c r="A12" s="28"/>
      <c r="C12" s="11"/>
      <c r="D12" s="91"/>
      <c r="E12" s="91"/>
      <c r="F12" s="15"/>
      <c r="G12" s="15"/>
      <c r="H12" s="118"/>
      <c r="I12" s="13" t="s">
        <v>50</v>
      </c>
      <c r="J12" s="91"/>
      <c r="K12" s="110"/>
      <c r="L12" s="111"/>
      <c r="M12" s="111"/>
      <c r="N12" s="111"/>
      <c r="O12" s="111"/>
      <c r="P12" s="111"/>
      <c r="Q12" s="111"/>
    </row>
    <row r="13" spans="1:17" ht="12.5" x14ac:dyDescent="0.25">
      <c r="A13" s="28"/>
      <c r="C13" s="11" t="s">
        <v>21</v>
      </c>
      <c r="D13" s="91">
        <v>81.099999999999994</v>
      </c>
      <c r="E13" s="91">
        <v>86.7</v>
      </c>
      <c r="F13" s="15">
        <v>84</v>
      </c>
      <c r="G13" s="15"/>
      <c r="H13" s="118">
        <f t="shared" ref="H13:H50" si="0">E13-D13</f>
        <v>5.6000000000000085</v>
      </c>
      <c r="I13" s="13" t="s">
        <v>50</v>
      </c>
      <c r="J13" s="91"/>
      <c r="K13" s="110" t="s">
        <v>23</v>
      </c>
      <c r="L13" s="111">
        <v>81.7</v>
      </c>
      <c r="M13" s="111">
        <v>79.400000000000006</v>
      </c>
      <c r="N13" s="111">
        <v>83.9</v>
      </c>
      <c r="O13" s="111">
        <v>82.1</v>
      </c>
      <c r="P13" s="111">
        <v>79.8</v>
      </c>
      <c r="Q13" s="111">
        <v>84.3</v>
      </c>
    </row>
    <row r="14" spans="1:17" ht="12.5" x14ac:dyDescent="0.25">
      <c r="A14" s="28"/>
      <c r="C14" s="11" t="s">
        <v>251</v>
      </c>
      <c r="D14" s="91">
        <v>81.400000000000006</v>
      </c>
      <c r="E14" s="91">
        <v>85.7</v>
      </c>
      <c r="F14" s="15">
        <v>83.6</v>
      </c>
      <c r="G14" s="15"/>
      <c r="H14" s="118">
        <f t="shared" si="0"/>
        <v>4.2999999999999972</v>
      </c>
      <c r="I14" s="13" t="s">
        <v>50</v>
      </c>
      <c r="J14" s="91"/>
      <c r="K14" s="110" t="s">
        <v>14</v>
      </c>
      <c r="L14" s="111">
        <v>75</v>
      </c>
      <c r="M14" s="111">
        <v>71.5</v>
      </c>
      <c r="N14" s="111">
        <v>78.599999999999994</v>
      </c>
      <c r="O14" s="111">
        <v>75.099999999999994</v>
      </c>
      <c r="P14" s="111">
        <v>71.599999999999994</v>
      </c>
      <c r="Q14" s="111">
        <v>78.8</v>
      </c>
    </row>
    <row r="15" spans="1:17" ht="12.5" x14ac:dyDescent="0.25">
      <c r="A15" s="28"/>
      <c r="C15" s="11" t="s">
        <v>31</v>
      </c>
      <c r="D15" s="91">
        <v>81.5</v>
      </c>
      <c r="E15" s="91">
        <v>84.8</v>
      </c>
      <c r="F15" s="15">
        <v>83.2</v>
      </c>
      <c r="G15" s="15"/>
      <c r="H15" s="118">
        <f t="shared" si="0"/>
        <v>3.2999999999999972</v>
      </c>
      <c r="I15" s="13" t="s">
        <v>50</v>
      </c>
      <c r="J15" s="91"/>
      <c r="K15" s="110" t="s">
        <v>144</v>
      </c>
      <c r="L15" s="111">
        <v>79.099999999999994</v>
      </c>
      <c r="M15" s="111">
        <v>76.2</v>
      </c>
      <c r="N15" s="111">
        <v>82</v>
      </c>
      <c r="O15" s="111">
        <v>79.3</v>
      </c>
      <c r="P15" s="111">
        <v>76.400000000000006</v>
      </c>
      <c r="Q15" s="111">
        <v>82.2</v>
      </c>
    </row>
    <row r="16" spans="1:17" ht="12.5" x14ac:dyDescent="0.25">
      <c r="A16" s="28"/>
      <c r="C16" s="11" t="s">
        <v>173</v>
      </c>
      <c r="D16" s="91">
        <v>79.900000000000006</v>
      </c>
      <c r="E16" s="91">
        <v>85.9</v>
      </c>
      <c r="F16" s="15">
        <v>83</v>
      </c>
      <c r="G16" s="15"/>
      <c r="H16" s="118">
        <f t="shared" si="0"/>
        <v>6</v>
      </c>
      <c r="I16" s="13" t="s">
        <v>50</v>
      </c>
      <c r="J16" s="91"/>
      <c r="K16" s="110" t="s">
        <v>29</v>
      </c>
      <c r="L16" s="111">
        <v>81</v>
      </c>
      <c r="M16" s="111">
        <v>79.099999999999994</v>
      </c>
      <c r="N16" s="111">
        <v>82.9</v>
      </c>
      <c r="O16" s="111">
        <v>81.5</v>
      </c>
      <c r="P16" s="111">
        <v>79.5</v>
      </c>
      <c r="Q16" s="111">
        <v>83.5</v>
      </c>
    </row>
    <row r="17" spans="1:17" ht="12.5" x14ac:dyDescent="0.25">
      <c r="A17" s="28"/>
      <c r="C17" s="11" t="s">
        <v>28</v>
      </c>
      <c r="D17" s="91">
        <v>81.2</v>
      </c>
      <c r="E17" s="91">
        <v>84.6</v>
      </c>
      <c r="F17" s="15">
        <v>82.9</v>
      </c>
      <c r="G17" s="15"/>
      <c r="H17" s="118">
        <f t="shared" si="0"/>
        <v>3.3999999999999915</v>
      </c>
      <c r="I17" s="13" t="s">
        <v>50</v>
      </c>
      <c r="J17" s="91"/>
      <c r="K17" s="110" t="s">
        <v>166</v>
      </c>
      <c r="L17" s="111">
        <v>81</v>
      </c>
      <c r="M17" s="111">
        <v>78.599999999999994</v>
      </c>
      <c r="N17" s="111">
        <v>83.3</v>
      </c>
      <c r="O17" s="111">
        <v>81.3</v>
      </c>
      <c r="P17" s="111">
        <v>79</v>
      </c>
      <c r="Q17" s="111">
        <v>83.7</v>
      </c>
    </row>
    <row r="18" spans="1:17" ht="12.5" x14ac:dyDescent="0.25">
      <c r="A18" s="28"/>
      <c r="C18" s="11" t="s">
        <v>172</v>
      </c>
      <c r="D18" s="91">
        <v>80.8</v>
      </c>
      <c r="E18" s="91">
        <v>84.7</v>
      </c>
      <c r="F18" s="15">
        <v>82.8</v>
      </c>
      <c r="G18" s="15"/>
      <c r="H18" s="118">
        <f t="shared" si="0"/>
        <v>3.9000000000000057</v>
      </c>
      <c r="I18" s="13" t="s">
        <v>50</v>
      </c>
      <c r="J18" s="91"/>
      <c r="K18" s="110" t="s">
        <v>13</v>
      </c>
      <c r="L18" s="111">
        <v>78.5</v>
      </c>
      <c r="M18" s="111">
        <v>74</v>
      </c>
      <c r="N18" s="111">
        <v>82.7</v>
      </c>
      <c r="O18" s="111">
        <v>79</v>
      </c>
      <c r="P18" s="111">
        <v>74.5</v>
      </c>
      <c r="Q18" s="111">
        <v>83</v>
      </c>
    </row>
    <row r="19" spans="1:17" ht="12.5" x14ac:dyDescent="0.25">
      <c r="A19" s="28"/>
      <c r="C19" s="11" t="s">
        <v>25</v>
      </c>
      <c r="D19" s="91">
        <v>80.2</v>
      </c>
      <c r="E19" s="91">
        <v>85.2</v>
      </c>
      <c r="F19" s="15">
        <v>82.7</v>
      </c>
      <c r="G19" s="15"/>
      <c r="H19" s="118">
        <f t="shared" si="0"/>
        <v>5</v>
      </c>
      <c r="I19" s="13" t="s">
        <v>50</v>
      </c>
      <c r="J19" s="91"/>
      <c r="K19" s="110" t="s">
        <v>33</v>
      </c>
      <c r="L19" s="111">
        <v>82.2</v>
      </c>
      <c r="M19" s="111">
        <v>80.400000000000006</v>
      </c>
      <c r="N19" s="111">
        <v>84.1</v>
      </c>
      <c r="O19" s="111">
        <v>82.8</v>
      </c>
      <c r="P19" s="111">
        <v>80.8</v>
      </c>
      <c r="Q19" s="111">
        <v>84.7</v>
      </c>
    </row>
    <row r="20" spans="1:17" ht="12.5" x14ac:dyDescent="0.25">
      <c r="A20" s="28"/>
      <c r="C20" s="11" t="s">
        <v>18</v>
      </c>
      <c r="D20" s="91">
        <v>80.3</v>
      </c>
      <c r="E20" s="91">
        <v>84.4</v>
      </c>
      <c r="F20" s="15">
        <v>82.3</v>
      </c>
      <c r="G20" s="15"/>
      <c r="H20" s="118">
        <f t="shared" si="0"/>
        <v>4.1000000000000085</v>
      </c>
      <c r="I20" s="13" t="s">
        <v>50</v>
      </c>
      <c r="J20" s="91"/>
      <c r="K20" s="110" t="s">
        <v>19</v>
      </c>
      <c r="L20" s="111">
        <v>81.900000000000006</v>
      </c>
      <c r="M20" s="111">
        <v>79.3</v>
      </c>
      <c r="N20" s="111">
        <v>84.4</v>
      </c>
      <c r="O20" s="111">
        <v>81.7</v>
      </c>
      <c r="P20" s="111">
        <v>79.2</v>
      </c>
      <c r="Q20" s="111">
        <v>84.2</v>
      </c>
    </row>
    <row r="21" spans="1:17" ht="12.5" x14ac:dyDescent="0.25">
      <c r="A21" s="28"/>
      <c r="C21" s="11" t="s">
        <v>32</v>
      </c>
      <c r="D21" s="91">
        <v>80.599999999999994</v>
      </c>
      <c r="E21" s="91">
        <v>83.7</v>
      </c>
      <c r="F21" s="15">
        <v>82.2</v>
      </c>
      <c r="G21" s="15"/>
      <c r="H21" s="118">
        <f t="shared" si="0"/>
        <v>3.1000000000000085</v>
      </c>
      <c r="I21" s="13" t="s">
        <v>50</v>
      </c>
      <c r="J21" s="91"/>
      <c r="K21" s="110" t="s">
        <v>21</v>
      </c>
      <c r="L21" s="111">
        <v>83.5</v>
      </c>
      <c r="M21" s="111">
        <v>80.7</v>
      </c>
      <c r="N21" s="111">
        <v>86.3</v>
      </c>
      <c r="O21" s="111">
        <v>84</v>
      </c>
      <c r="P21" s="111">
        <v>81.099999999999994</v>
      </c>
      <c r="Q21" s="111">
        <v>86.7</v>
      </c>
    </row>
    <row r="22" spans="1:17" ht="12.5" x14ac:dyDescent="0.25">
      <c r="A22" s="28"/>
      <c r="C22" s="11" t="s">
        <v>23</v>
      </c>
      <c r="D22" s="91">
        <v>79.8</v>
      </c>
      <c r="E22" s="91">
        <v>84.3</v>
      </c>
      <c r="F22" s="15">
        <v>82.1</v>
      </c>
      <c r="G22" s="15"/>
      <c r="H22" s="118">
        <f t="shared" si="0"/>
        <v>4.5</v>
      </c>
      <c r="I22" s="13" t="s">
        <v>50</v>
      </c>
      <c r="J22" s="91"/>
      <c r="K22" s="110" t="s">
        <v>22</v>
      </c>
      <c r="L22" s="111">
        <v>82.8</v>
      </c>
      <c r="M22" s="111">
        <v>79.7</v>
      </c>
      <c r="N22" s="111">
        <v>85.8</v>
      </c>
      <c r="O22" s="111">
        <v>83</v>
      </c>
      <c r="P22" s="111">
        <v>79.900000000000006</v>
      </c>
      <c r="Q22" s="111">
        <v>85.9</v>
      </c>
    </row>
    <row r="23" spans="1:17" ht="12.5" x14ac:dyDescent="0.25">
      <c r="A23" s="28"/>
      <c r="C23" s="11" t="s">
        <v>24</v>
      </c>
      <c r="D23" s="91">
        <v>79.3</v>
      </c>
      <c r="E23" s="91">
        <v>84.8</v>
      </c>
      <c r="F23" s="15">
        <v>82.1</v>
      </c>
      <c r="G23" s="15"/>
      <c r="H23" s="118">
        <f t="shared" si="0"/>
        <v>5.5</v>
      </c>
      <c r="I23" s="13" t="s">
        <v>50</v>
      </c>
      <c r="J23" s="91"/>
      <c r="K23" s="110" t="s">
        <v>7</v>
      </c>
      <c r="L23" s="111">
        <v>78.2</v>
      </c>
      <c r="M23" s="111">
        <v>74.900000000000006</v>
      </c>
      <c r="N23" s="111">
        <v>81.5</v>
      </c>
      <c r="O23" s="111">
        <v>78.599999999999994</v>
      </c>
      <c r="P23" s="111">
        <v>75.5</v>
      </c>
      <c r="Q23" s="111">
        <v>81.599999999999994</v>
      </c>
    </row>
    <row r="24" spans="1:17" ht="12.5" x14ac:dyDescent="0.25">
      <c r="A24" s="28"/>
      <c r="C24" s="11" t="s">
        <v>20</v>
      </c>
      <c r="D24" s="91">
        <v>79.7</v>
      </c>
      <c r="E24" s="91">
        <v>84.2</v>
      </c>
      <c r="F24" s="15">
        <v>82</v>
      </c>
      <c r="G24" s="15"/>
      <c r="H24" s="118">
        <f t="shared" si="0"/>
        <v>4.5</v>
      </c>
      <c r="I24" s="13" t="s">
        <v>50</v>
      </c>
      <c r="J24" s="91"/>
      <c r="K24" s="110" t="s">
        <v>15</v>
      </c>
      <c r="L24" s="111">
        <v>83.4</v>
      </c>
      <c r="M24" s="111">
        <v>81.2</v>
      </c>
      <c r="N24" s="111">
        <v>85.6</v>
      </c>
      <c r="O24" s="111">
        <v>83.6</v>
      </c>
      <c r="P24" s="111">
        <v>81.400000000000006</v>
      </c>
      <c r="Q24" s="111">
        <v>85.7</v>
      </c>
    </row>
    <row r="25" spans="1:17" ht="12.5" x14ac:dyDescent="0.25">
      <c r="A25" s="28"/>
      <c r="C25" s="11" t="s">
        <v>8</v>
      </c>
      <c r="D25" s="91">
        <v>78.7</v>
      </c>
      <c r="E25" s="91">
        <v>84.8</v>
      </c>
      <c r="F25" s="15">
        <v>81.900000000000006</v>
      </c>
      <c r="G25" s="15"/>
      <c r="H25" s="118">
        <f t="shared" si="0"/>
        <v>6.0999999999999943</v>
      </c>
      <c r="I25" s="13" t="s">
        <v>50</v>
      </c>
      <c r="J25" s="91"/>
      <c r="K25" s="110" t="s">
        <v>18</v>
      </c>
      <c r="L25" s="111">
        <v>82.9</v>
      </c>
      <c r="M25" s="111">
        <v>80.900000000000006</v>
      </c>
      <c r="N25" s="111">
        <v>84.8</v>
      </c>
      <c r="O25" s="111">
        <v>82.3</v>
      </c>
      <c r="P25" s="111">
        <v>80.3</v>
      </c>
      <c r="Q25" s="111">
        <v>84.4</v>
      </c>
    </row>
    <row r="26" spans="1:17" ht="12.5" x14ac:dyDescent="0.25">
      <c r="A26" s="28"/>
      <c r="C26" s="11" t="s">
        <v>19</v>
      </c>
      <c r="D26" s="91">
        <v>79.2</v>
      </c>
      <c r="E26" s="91">
        <v>84.2</v>
      </c>
      <c r="F26" s="15">
        <v>81.7</v>
      </c>
      <c r="G26" s="15"/>
      <c r="H26" s="118">
        <f t="shared" si="0"/>
        <v>5</v>
      </c>
      <c r="I26" s="13" t="s">
        <v>50</v>
      </c>
      <c r="J26" s="91"/>
      <c r="K26" s="110" t="s">
        <v>9</v>
      </c>
      <c r="L26" s="111">
        <v>75.099999999999994</v>
      </c>
      <c r="M26" s="111">
        <v>70.099999999999994</v>
      </c>
      <c r="N26" s="111">
        <v>79.7</v>
      </c>
      <c r="O26" s="111">
        <v>75.7</v>
      </c>
      <c r="P26" s="111">
        <v>70.900000000000006</v>
      </c>
      <c r="Q26" s="111">
        <v>80.099999999999994</v>
      </c>
    </row>
    <row r="27" spans="1:17" ht="12.5" x14ac:dyDescent="0.25">
      <c r="A27" s="28"/>
      <c r="C27" s="11" t="s">
        <v>16</v>
      </c>
      <c r="D27" s="91">
        <v>78.7</v>
      </c>
      <c r="E27" s="91">
        <v>84.5</v>
      </c>
      <c r="F27" s="15">
        <v>81.599999999999994</v>
      </c>
      <c r="G27" s="15"/>
      <c r="H27" s="118">
        <f t="shared" si="0"/>
        <v>5.7999999999999972</v>
      </c>
      <c r="I27" s="13" t="s">
        <v>50</v>
      </c>
      <c r="J27" s="91"/>
      <c r="K27" s="110" t="s">
        <v>6</v>
      </c>
      <c r="L27" s="111">
        <v>76</v>
      </c>
      <c r="M27" s="111">
        <v>70.900000000000006</v>
      </c>
      <c r="N27" s="111">
        <v>80.7</v>
      </c>
      <c r="O27" s="111">
        <v>76.5</v>
      </c>
      <c r="P27" s="111">
        <v>71.599999999999994</v>
      </c>
      <c r="Q27" s="111">
        <v>81.2</v>
      </c>
    </row>
    <row r="28" spans="1:17" ht="12.5" x14ac:dyDescent="0.25">
      <c r="A28" s="28"/>
      <c r="C28" s="11" t="s">
        <v>29</v>
      </c>
      <c r="D28" s="91">
        <v>79.5</v>
      </c>
      <c r="E28" s="91">
        <v>83.5</v>
      </c>
      <c r="F28" s="15">
        <v>81.5</v>
      </c>
      <c r="G28" s="15"/>
      <c r="H28" s="118">
        <f t="shared" si="0"/>
        <v>4</v>
      </c>
      <c r="I28" s="13" t="s">
        <v>50</v>
      </c>
      <c r="J28" s="91"/>
      <c r="K28" s="110" t="s">
        <v>25</v>
      </c>
      <c r="L28" s="111">
        <v>82.3</v>
      </c>
      <c r="M28" s="111">
        <v>80.099999999999994</v>
      </c>
      <c r="N28" s="111">
        <v>84.6</v>
      </c>
      <c r="O28" s="111">
        <v>82.7</v>
      </c>
      <c r="P28" s="111">
        <v>80.2</v>
      </c>
      <c r="Q28" s="111">
        <v>85.2</v>
      </c>
    </row>
    <row r="29" spans="1:17" ht="12.5" x14ac:dyDescent="0.25">
      <c r="A29" s="28"/>
      <c r="C29" s="11" t="s">
        <v>26</v>
      </c>
      <c r="D29" s="91">
        <v>79</v>
      </c>
      <c r="E29" s="91">
        <v>83.7</v>
      </c>
      <c r="F29" s="15">
        <v>81.3</v>
      </c>
      <c r="G29" s="15"/>
      <c r="H29" s="118">
        <f t="shared" si="0"/>
        <v>4.7000000000000028</v>
      </c>
      <c r="I29" s="13" t="s">
        <v>50</v>
      </c>
      <c r="J29" s="91"/>
      <c r="K29" s="110" t="s">
        <v>12</v>
      </c>
      <c r="L29" s="111">
        <v>76.2</v>
      </c>
      <c r="M29" s="111">
        <v>72.7</v>
      </c>
      <c r="N29" s="111">
        <v>79.599999999999994</v>
      </c>
      <c r="O29" s="111">
        <v>76.5</v>
      </c>
      <c r="P29" s="111">
        <v>73.099999999999994</v>
      </c>
      <c r="Q29" s="111">
        <v>79.7</v>
      </c>
    </row>
    <row r="30" spans="1:17" ht="12.5" x14ac:dyDescent="0.25">
      <c r="A30" s="28"/>
      <c r="C30" s="11" t="s">
        <v>144</v>
      </c>
      <c r="D30" s="91">
        <v>76.400000000000006</v>
      </c>
      <c r="E30" s="91">
        <v>82.2</v>
      </c>
      <c r="F30" s="15">
        <v>79.3</v>
      </c>
      <c r="G30" s="15"/>
      <c r="H30" s="118">
        <f t="shared" si="0"/>
        <v>5.7999999999999972</v>
      </c>
      <c r="I30" s="13" t="s">
        <v>50</v>
      </c>
      <c r="J30" s="91"/>
      <c r="K30" s="110" t="s">
        <v>28</v>
      </c>
      <c r="L30" s="111">
        <v>82.5</v>
      </c>
      <c r="M30" s="111">
        <v>80.400000000000006</v>
      </c>
      <c r="N30" s="111">
        <v>84.6</v>
      </c>
      <c r="O30" s="111">
        <v>82.9</v>
      </c>
      <c r="P30" s="111">
        <v>81.2</v>
      </c>
      <c r="Q30" s="111">
        <v>84.6</v>
      </c>
    </row>
    <row r="31" spans="1:17" ht="12.5" x14ac:dyDescent="0.25">
      <c r="A31" s="28"/>
      <c r="C31" s="11" t="s">
        <v>13</v>
      </c>
      <c r="D31" s="91">
        <v>74.5</v>
      </c>
      <c r="E31" s="91">
        <v>83</v>
      </c>
      <c r="F31" s="15">
        <v>79</v>
      </c>
      <c r="G31" s="15"/>
      <c r="H31" s="118">
        <f t="shared" si="0"/>
        <v>8.5</v>
      </c>
      <c r="I31" s="13" t="s">
        <v>50</v>
      </c>
      <c r="J31" s="91"/>
      <c r="K31" s="110" t="s">
        <v>32</v>
      </c>
      <c r="L31" s="111">
        <v>81.900000000000006</v>
      </c>
      <c r="M31" s="111">
        <v>80.3</v>
      </c>
      <c r="N31" s="111">
        <v>83.4</v>
      </c>
      <c r="O31" s="111">
        <v>82.2</v>
      </c>
      <c r="P31" s="111">
        <v>80.599999999999994</v>
      </c>
      <c r="Q31" s="111">
        <v>83.7</v>
      </c>
    </row>
    <row r="32" spans="1:17" ht="12.5" x14ac:dyDescent="0.25">
      <c r="A32" s="28"/>
      <c r="C32" s="11" t="s">
        <v>7</v>
      </c>
      <c r="D32" s="91">
        <v>75.5</v>
      </c>
      <c r="E32" s="91">
        <v>81.599999999999994</v>
      </c>
      <c r="F32" s="15">
        <v>78.599999999999994</v>
      </c>
      <c r="G32" s="15"/>
      <c r="H32" s="118">
        <f t="shared" si="0"/>
        <v>6.0999999999999943</v>
      </c>
      <c r="I32" s="13" t="s">
        <v>50</v>
      </c>
      <c r="J32" s="91"/>
      <c r="K32" s="110" t="s">
        <v>20</v>
      </c>
      <c r="L32" s="111">
        <v>81.8</v>
      </c>
      <c r="M32" s="111">
        <v>79.400000000000006</v>
      </c>
      <c r="N32" s="111">
        <v>84.1</v>
      </c>
      <c r="O32" s="111">
        <v>82</v>
      </c>
      <c r="P32" s="111">
        <v>79.7</v>
      </c>
      <c r="Q32" s="111">
        <v>84.2</v>
      </c>
    </row>
    <row r="33" spans="1:17" ht="12.5" x14ac:dyDescent="0.25">
      <c r="A33" s="28"/>
      <c r="C33" s="11" t="s">
        <v>10</v>
      </c>
      <c r="D33" s="91">
        <v>74.099999999999994</v>
      </c>
      <c r="E33" s="91">
        <v>81.900000000000006</v>
      </c>
      <c r="F33" s="15">
        <v>78</v>
      </c>
      <c r="G33" s="15"/>
      <c r="H33" s="118">
        <f t="shared" si="0"/>
        <v>7.8000000000000114</v>
      </c>
      <c r="I33" s="13" t="s">
        <v>50</v>
      </c>
      <c r="J33" s="91"/>
      <c r="K33" s="110" t="s">
        <v>10</v>
      </c>
      <c r="L33" s="111">
        <v>77.7</v>
      </c>
      <c r="M33" s="111">
        <v>73.7</v>
      </c>
      <c r="N33" s="111">
        <v>81.7</v>
      </c>
      <c r="O33" s="111">
        <v>78</v>
      </c>
      <c r="P33" s="111">
        <v>74.099999999999994</v>
      </c>
      <c r="Q33" s="111">
        <v>81.900000000000006</v>
      </c>
    </row>
    <row r="34" spans="1:17" ht="12.5" x14ac:dyDescent="0.25">
      <c r="A34" s="28"/>
      <c r="C34" s="11" t="s">
        <v>11</v>
      </c>
      <c r="D34" s="91">
        <v>74.3</v>
      </c>
      <c r="E34" s="91">
        <v>81.2</v>
      </c>
      <c r="F34" s="15">
        <v>77.8</v>
      </c>
      <c r="G34" s="15"/>
      <c r="H34" s="118">
        <f t="shared" si="0"/>
        <v>6.9000000000000057</v>
      </c>
      <c r="I34" s="13" t="s">
        <v>50</v>
      </c>
      <c r="J34" s="91"/>
      <c r="K34" s="110" t="s">
        <v>8</v>
      </c>
      <c r="L34" s="111">
        <v>81.5</v>
      </c>
      <c r="M34" s="111">
        <v>78.3</v>
      </c>
      <c r="N34" s="111">
        <v>84.5</v>
      </c>
      <c r="O34" s="111">
        <v>81.900000000000006</v>
      </c>
      <c r="P34" s="111">
        <v>78.7</v>
      </c>
      <c r="Q34" s="111">
        <v>84.8</v>
      </c>
    </row>
    <row r="35" spans="1:17" ht="12.5" x14ac:dyDescent="0.25">
      <c r="A35" s="28"/>
      <c r="C35" s="11" t="s">
        <v>6</v>
      </c>
      <c r="D35" s="91">
        <v>71.599999999999994</v>
      </c>
      <c r="E35" s="91">
        <v>81.2</v>
      </c>
      <c r="F35" s="15">
        <v>76.5</v>
      </c>
      <c r="G35" s="15"/>
      <c r="H35" s="118">
        <f t="shared" si="0"/>
        <v>9.6000000000000085</v>
      </c>
      <c r="I35" s="13" t="s">
        <v>50</v>
      </c>
      <c r="J35" s="91"/>
      <c r="K35" s="110" t="s">
        <v>17</v>
      </c>
      <c r="L35" s="111">
        <v>75.3</v>
      </c>
      <c r="M35" s="111">
        <v>71.7</v>
      </c>
      <c r="N35" s="111">
        <v>79.2</v>
      </c>
      <c r="O35" s="111">
        <v>75.599999999999994</v>
      </c>
      <c r="P35" s="111">
        <v>71.900000000000006</v>
      </c>
      <c r="Q35" s="111">
        <v>79.5</v>
      </c>
    </row>
    <row r="36" spans="1:17" ht="12.5" x14ac:dyDescent="0.25">
      <c r="A36" s="28"/>
      <c r="C36" s="11" t="s">
        <v>12</v>
      </c>
      <c r="D36" s="91">
        <v>73.099999999999994</v>
      </c>
      <c r="E36" s="91">
        <v>79.7</v>
      </c>
      <c r="F36" s="15">
        <v>76.5</v>
      </c>
      <c r="G36" s="15"/>
      <c r="H36" s="118">
        <f t="shared" si="0"/>
        <v>6.6000000000000085</v>
      </c>
      <c r="I36" s="13" t="s">
        <v>50</v>
      </c>
      <c r="J36" s="91"/>
      <c r="K36" s="110" t="s">
        <v>16</v>
      </c>
      <c r="L36" s="111">
        <v>81.5</v>
      </c>
      <c r="M36" s="111">
        <v>78.5</v>
      </c>
      <c r="N36" s="111">
        <v>84.4</v>
      </c>
      <c r="O36" s="111">
        <v>81.599999999999994</v>
      </c>
      <c r="P36" s="111">
        <v>78.7</v>
      </c>
      <c r="Q36" s="111">
        <v>84.5</v>
      </c>
    </row>
    <row r="37" spans="1:17" ht="12.5" x14ac:dyDescent="0.25">
      <c r="A37" s="28"/>
      <c r="C37" s="11" t="s">
        <v>9</v>
      </c>
      <c r="D37" s="91">
        <v>70.900000000000006</v>
      </c>
      <c r="E37" s="91">
        <v>80.099999999999994</v>
      </c>
      <c r="F37" s="15">
        <v>75.7</v>
      </c>
      <c r="G37" s="15"/>
      <c r="H37" s="118">
        <f t="shared" si="0"/>
        <v>9.1999999999999886</v>
      </c>
      <c r="I37" s="13" t="s">
        <v>50</v>
      </c>
      <c r="J37" s="91"/>
      <c r="K37" s="110" t="s">
        <v>11</v>
      </c>
      <c r="L37" s="111">
        <v>77.400000000000006</v>
      </c>
      <c r="M37" s="111">
        <v>73.900000000000006</v>
      </c>
      <c r="N37" s="111">
        <v>80.8</v>
      </c>
      <c r="O37" s="111">
        <v>77.8</v>
      </c>
      <c r="P37" s="111">
        <v>74.3</v>
      </c>
      <c r="Q37" s="111">
        <v>81.2</v>
      </c>
    </row>
    <row r="38" spans="1:17" ht="12.5" x14ac:dyDescent="0.25">
      <c r="A38" s="28"/>
      <c r="C38" s="11" t="s">
        <v>174</v>
      </c>
      <c r="D38" s="91">
        <v>71.900000000000006</v>
      </c>
      <c r="E38" s="91">
        <v>79.5</v>
      </c>
      <c r="F38" s="15">
        <v>75.599999999999994</v>
      </c>
      <c r="G38" s="15"/>
      <c r="H38" s="118">
        <f t="shared" si="0"/>
        <v>7.5999999999999943</v>
      </c>
      <c r="I38" s="13" t="s">
        <v>50</v>
      </c>
      <c r="J38" s="91"/>
      <c r="K38" s="110" t="s">
        <v>24</v>
      </c>
      <c r="L38" s="111">
        <v>81.8</v>
      </c>
      <c r="M38" s="111">
        <v>79.099999999999994</v>
      </c>
      <c r="N38" s="111">
        <v>84.5</v>
      </c>
      <c r="O38" s="111">
        <v>82.1</v>
      </c>
      <c r="P38" s="111">
        <v>79.3</v>
      </c>
      <c r="Q38" s="111">
        <v>84.8</v>
      </c>
    </row>
    <row r="39" spans="1:17" ht="12.5" x14ac:dyDescent="0.25">
      <c r="A39" s="28"/>
      <c r="C39" s="11" t="s">
        <v>14</v>
      </c>
      <c r="D39" s="91">
        <v>71.599999999999994</v>
      </c>
      <c r="E39" s="91">
        <v>78.8</v>
      </c>
      <c r="F39" s="15">
        <v>75.099999999999994</v>
      </c>
      <c r="G39" s="15"/>
      <c r="H39" s="118">
        <f t="shared" si="0"/>
        <v>7.2000000000000028</v>
      </c>
      <c r="I39" s="13" t="s">
        <v>50</v>
      </c>
      <c r="J39" s="91"/>
      <c r="K39" s="110" t="s">
        <v>31</v>
      </c>
      <c r="L39" s="111">
        <v>82.6</v>
      </c>
      <c r="M39" s="111">
        <v>80.900000000000006</v>
      </c>
      <c r="N39" s="111">
        <v>84.3</v>
      </c>
      <c r="O39" s="111">
        <v>83.2</v>
      </c>
      <c r="P39" s="111">
        <v>81.5</v>
      </c>
      <c r="Q39" s="111">
        <v>84.8</v>
      </c>
    </row>
    <row r="40" spans="1:17" ht="12.5" x14ac:dyDescent="0.25">
      <c r="A40" s="28"/>
      <c r="G40" s="117"/>
      <c r="H40" s="118"/>
      <c r="I40" s="13" t="s">
        <v>50</v>
      </c>
      <c r="J40" s="13"/>
      <c r="K40" s="110"/>
      <c r="L40" s="111"/>
      <c r="M40" s="111"/>
      <c r="N40" s="111"/>
      <c r="O40" s="111"/>
      <c r="P40" s="111"/>
      <c r="Q40" s="111"/>
    </row>
    <row r="41" spans="1:17" ht="12.5" x14ac:dyDescent="0.25">
      <c r="A41" s="28"/>
      <c r="C41" s="11" t="s">
        <v>0</v>
      </c>
      <c r="D41" s="91">
        <v>82.6</v>
      </c>
      <c r="E41" s="91">
        <v>85.8</v>
      </c>
      <c r="F41" s="15">
        <v>84.3</v>
      </c>
      <c r="G41" s="15"/>
      <c r="H41" s="118">
        <f t="shared" si="0"/>
        <v>3.2000000000000028</v>
      </c>
      <c r="I41" s="13" t="s">
        <v>50</v>
      </c>
      <c r="J41" s="13" t="s">
        <v>50</v>
      </c>
      <c r="K41" s="110" t="s">
        <v>30</v>
      </c>
      <c r="L41" s="111">
        <v>82.9</v>
      </c>
      <c r="M41" s="111">
        <v>81.3</v>
      </c>
      <c r="N41" s="111">
        <v>84.5</v>
      </c>
      <c r="O41" s="111">
        <v>83.2</v>
      </c>
      <c r="P41" s="111">
        <v>81.7</v>
      </c>
      <c r="Q41" s="111">
        <v>84.7</v>
      </c>
    </row>
    <row r="42" spans="1:17" ht="12.5" x14ac:dyDescent="0.25">
      <c r="A42" s="28"/>
      <c r="C42" s="11" t="s">
        <v>34</v>
      </c>
      <c r="D42" s="91">
        <v>82.1</v>
      </c>
      <c r="E42" s="91">
        <v>85.8</v>
      </c>
      <c r="F42" s="15">
        <v>84</v>
      </c>
      <c r="G42" s="15"/>
      <c r="H42" s="118">
        <f t="shared" si="0"/>
        <v>3.7000000000000028</v>
      </c>
      <c r="I42" s="92"/>
      <c r="J42" s="13"/>
      <c r="K42" s="110" t="s">
        <v>0</v>
      </c>
      <c r="L42" s="111">
        <v>83.1</v>
      </c>
      <c r="M42" s="111">
        <v>80.7</v>
      </c>
      <c r="N42" s="111">
        <v>85.5</v>
      </c>
      <c r="O42" s="111">
        <v>84.3</v>
      </c>
      <c r="P42" s="111">
        <v>82.6</v>
      </c>
      <c r="Q42" s="111">
        <v>85.8</v>
      </c>
    </row>
    <row r="43" spans="1:17" ht="12.5" x14ac:dyDescent="0.25">
      <c r="A43" s="28"/>
      <c r="C43" s="11" t="s">
        <v>30</v>
      </c>
      <c r="D43" s="91">
        <v>81.7</v>
      </c>
      <c r="E43" s="91">
        <v>84.7</v>
      </c>
      <c r="F43" s="15">
        <v>83.2</v>
      </c>
      <c r="G43" s="15"/>
      <c r="H43" s="118">
        <f t="shared" si="0"/>
        <v>3</v>
      </c>
      <c r="I43" s="92"/>
      <c r="J43" s="13"/>
      <c r="K43" s="110" t="s">
        <v>27</v>
      </c>
      <c r="L43" s="111">
        <v>82.8</v>
      </c>
      <c r="M43" s="111">
        <v>81.099999999999994</v>
      </c>
      <c r="N43" s="111">
        <v>84.5</v>
      </c>
      <c r="O43" s="111">
        <v>83</v>
      </c>
      <c r="P43" s="111">
        <v>81.3</v>
      </c>
      <c r="Q43" s="111">
        <v>84.7</v>
      </c>
    </row>
    <row r="44" spans="1:17" ht="12.5" x14ac:dyDescent="0.25">
      <c r="A44" s="28"/>
      <c r="C44" s="11" t="s">
        <v>27</v>
      </c>
      <c r="D44" s="91">
        <v>81.3</v>
      </c>
      <c r="E44" s="91">
        <v>84.7</v>
      </c>
      <c r="F44" s="15">
        <v>83</v>
      </c>
      <c r="G44" s="15"/>
      <c r="H44" s="118">
        <f t="shared" si="0"/>
        <v>3.4000000000000057</v>
      </c>
      <c r="I44" s="92"/>
      <c r="J44" s="13"/>
      <c r="K44" s="110" t="s">
        <v>34</v>
      </c>
      <c r="L44" s="111">
        <v>83.8</v>
      </c>
      <c r="M44" s="111">
        <v>81.900000000000006</v>
      </c>
      <c r="N44" s="111">
        <v>85.7</v>
      </c>
      <c r="O44" s="111">
        <v>84</v>
      </c>
      <c r="P44" s="111">
        <v>82.1</v>
      </c>
      <c r="Q44" s="111">
        <v>85.8</v>
      </c>
    </row>
    <row r="45" spans="1:17" ht="12.5" x14ac:dyDescent="0.25">
      <c r="A45" s="28"/>
      <c r="C45" s="11"/>
      <c r="D45" s="91"/>
      <c r="E45" s="91"/>
      <c r="F45" s="15"/>
      <c r="G45" s="15"/>
      <c r="H45" s="118"/>
      <c r="I45" s="92"/>
      <c r="J45" s="13"/>
      <c r="K45" s="110"/>
      <c r="L45" s="111"/>
      <c r="M45" s="111"/>
      <c r="N45" s="111"/>
      <c r="O45" s="112"/>
      <c r="P45" s="112"/>
      <c r="Q45" s="112"/>
    </row>
    <row r="46" spans="1:17" ht="12.5" x14ac:dyDescent="0.25">
      <c r="A46" s="28"/>
      <c r="C46" s="33" t="s">
        <v>145</v>
      </c>
      <c r="D46" s="91">
        <v>77.599999999999994</v>
      </c>
      <c r="E46" s="91">
        <v>80.7</v>
      </c>
      <c r="F46" s="15">
        <v>79.099999999999994</v>
      </c>
      <c r="G46" s="15"/>
      <c r="H46" s="118">
        <f t="shared" si="0"/>
        <v>3.1000000000000085</v>
      </c>
      <c r="I46" s="92"/>
      <c r="J46" s="13"/>
      <c r="K46" s="110" t="s">
        <v>48</v>
      </c>
      <c r="L46" s="111">
        <v>76.900000000000006</v>
      </c>
      <c r="M46" s="111">
        <v>74.5</v>
      </c>
      <c r="N46" s="111">
        <v>79.3</v>
      </c>
      <c r="O46" s="111">
        <v>76.7</v>
      </c>
      <c r="P46" s="111">
        <v>74</v>
      </c>
      <c r="Q46" s="111">
        <v>79.5</v>
      </c>
    </row>
    <row r="47" spans="1:17" ht="12.5" x14ac:dyDescent="0.25">
      <c r="A47" s="28"/>
      <c r="C47" s="2" t="s">
        <v>35</v>
      </c>
      <c r="D47" s="91">
        <v>76.400000000000006</v>
      </c>
      <c r="E47" s="91">
        <v>81.8</v>
      </c>
      <c r="F47" s="15">
        <v>79.099999999999994</v>
      </c>
      <c r="G47" s="15"/>
      <c r="H47" s="118">
        <f t="shared" si="0"/>
        <v>5.3999999999999915</v>
      </c>
      <c r="I47" s="92"/>
      <c r="J47" s="13"/>
      <c r="K47" s="110" t="s">
        <v>167</v>
      </c>
      <c r="L47" s="111">
        <v>76.7</v>
      </c>
      <c r="M47" s="111">
        <v>74.599999999999994</v>
      </c>
      <c r="N47" s="111">
        <v>78.8</v>
      </c>
      <c r="O47" s="111">
        <v>76.599999999999994</v>
      </c>
      <c r="P47" s="111">
        <v>74.7</v>
      </c>
      <c r="Q47" s="111">
        <v>78.599999999999994</v>
      </c>
    </row>
    <row r="48" spans="1:17" ht="12.5" x14ac:dyDescent="0.25">
      <c r="A48" s="28"/>
      <c r="C48" s="11" t="s">
        <v>48</v>
      </c>
      <c r="D48" s="91">
        <v>74</v>
      </c>
      <c r="E48" s="91">
        <v>79.5</v>
      </c>
      <c r="F48" s="15">
        <v>76.7</v>
      </c>
      <c r="G48" s="15"/>
      <c r="H48" s="118">
        <f t="shared" si="0"/>
        <v>5.5</v>
      </c>
      <c r="I48" s="92"/>
      <c r="J48" s="13"/>
      <c r="K48" s="110" t="s">
        <v>168</v>
      </c>
      <c r="L48" s="111">
        <v>78.900000000000006</v>
      </c>
      <c r="M48" s="111">
        <v>77.400000000000006</v>
      </c>
      <c r="N48" s="111">
        <v>80.5</v>
      </c>
      <c r="O48" s="111">
        <v>79.099999999999994</v>
      </c>
      <c r="P48" s="111">
        <v>77.599999999999994</v>
      </c>
      <c r="Q48" s="111">
        <v>80.7</v>
      </c>
    </row>
    <row r="49" spans="1:17" ht="12.5" x14ac:dyDescent="0.25">
      <c r="C49" s="2" t="s">
        <v>143</v>
      </c>
      <c r="D49" s="91">
        <v>74.7</v>
      </c>
      <c r="E49" s="91">
        <v>78.599999999999994</v>
      </c>
      <c r="F49" s="15">
        <v>76.599999999999994</v>
      </c>
      <c r="G49" s="15"/>
      <c r="H49" s="118">
        <f t="shared" si="0"/>
        <v>3.8999999999999915</v>
      </c>
      <c r="I49" s="92"/>
      <c r="J49" s="13"/>
      <c r="K49" s="110" t="s">
        <v>49</v>
      </c>
      <c r="L49" s="111">
        <v>75.900000000000006</v>
      </c>
      <c r="M49" s="111">
        <v>73.5</v>
      </c>
      <c r="N49" s="111">
        <v>78.400000000000006</v>
      </c>
      <c r="O49" s="111">
        <v>76</v>
      </c>
      <c r="P49" s="111">
        <v>73.400000000000006</v>
      </c>
      <c r="Q49" s="111">
        <v>78.599999999999994</v>
      </c>
    </row>
    <row r="50" spans="1:17" ht="12.5" x14ac:dyDescent="0.25">
      <c r="C50" s="18" t="s">
        <v>49</v>
      </c>
      <c r="D50" s="91">
        <v>73.400000000000006</v>
      </c>
      <c r="E50" s="91">
        <v>78.599999999999994</v>
      </c>
      <c r="F50" s="15">
        <v>76</v>
      </c>
      <c r="G50" s="15"/>
      <c r="H50" s="118">
        <f t="shared" si="0"/>
        <v>5.1999999999999886</v>
      </c>
      <c r="I50" s="92"/>
      <c r="J50" s="13" t="s">
        <v>50</v>
      </c>
      <c r="K50" s="110" t="s">
        <v>35</v>
      </c>
      <c r="L50" s="111">
        <v>78.900000000000006</v>
      </c>
      <c r="M50" s="111">
        <v>76.2</v>
      </c>
      <c r="N50" s="111">
        <v>81.599999999999994</v>
      </c>
      <c r="O50" s="111">
        <v>79.099999999999994</v>
      </c>
      <c r="P50" s="111">
        <v>76.400000000000006</v>
      </c>
      <c r="Q50" s="111">
        <v>81.8</v>
      </c>
    </row>
    <row r="51" spans="1:17" x14ac:dyDescent="0.25">
      <c r="A51" s="28"/>
      <c r="I51" s="92"/>
      <c r="J51" s="13" t="s">
        <v>50</v>
      </c>
    </row>
    <row r="52" spans="1:17" x14ac:dyDescent="0.25">
      <c r="C52" s="28" t="s">
        <v>77</v>
      </c>
      <c r="K52" s="13" t="s">
        <v>50</v>
      </c>
      <c r="L52" s="13" t="s">
        <v>50</v>
      </c>
    </row>
    <row r="53" spans="1:17" x14ac:dyDescent="0.25">
      <c r="C53" s="31" t="s">
        <v>175</v>
      </c>
      <c r="K53" s="13" t="s">
        <v>50</v>
      </c>
      <c r="L53" s="13" t="s">
        <v>50</v>
      </c>
    </row>
    <row r="54" spans="1:17" ht="14.5" customHeight="1" x14ac:dyDescent="0.25">
      <c r="C54" s="74" t="s">
        <v>176</v>
      </c>
      <c r="K54" s="13"/>
      <c r="L54" s="13"/>
    </row>
    <row r="55" spans="1:17" x14ac:dyDescent="0.25">
      <c r="C55" s="74" t="s">
        <v>252</v>
      </c>
      <c r="K55" s="13"/>
      <c r="L55" s="13"/>
    </row>
    <row r="56" spans="1:17" ht="12" x14ac:dyDescent="0.25">
      <c r="C56" s="29" t="s">
        <v>39</v>
      </c>
    </row>
    <row r="58" spans="1:17" x14ac:dyDescent="0.25">
      <c r="A58" s="4" t="s">
        <v>46</v>
      </c>
    </row>
    <row r="59" spans="1:17" x14ac:dyDescent="0.25">
      <c r="A59" s="123" t="s">
        <v>253</v>
      </c>
    </row>
    <row r="87" ht="40.4" customHeight="1" x14ac:dyDescent="0.25"/>
    <row r="92" ht="43.15" customHeight="1" x14ac:dyDescent="0.25"/>
  </sheetData>
  <sortState ref="C46:F50">
    <sortCondition descending="1" ref="F46:F50"/>
  </sortState>
  <phoneticPr fontId="2" type="noConversion"/>
  <conditionalFormatting sqref="J13:J3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3:H3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59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4"/>
  <sheetViews>
    <sheetView showGridLines="0" topLeftCell="A73" zoomScaleNormal="100" workbookViewId="0">
      <selection activeCell="J53" sqref="J53"/>
    </sheetView>
  </sheetViews>
  <sheetFormatPr defaultColWidth="6.69921875" defaultRowHeight="11.5" x14ac:dyDescent="0.25"/>
  <cols>
    <col min="1" max="2" width="8.69921875" style="28" customWidth="1"/>
    <col min="3" max="3" width="37.59765625" style="28" customWidth="1"/>
    <col min="4" max="5" width="8.69921875" style="28" customWidth="1"/>
    <col min="6" max="6" width="6.69921875" style="28"/>
    <col min="7" max="7" width="9.3984375" style="28" customWidth="1"/>
    <col min="8" max="14" width="6.69921875" style="28"/>
    <col min="15" max="15" width="31.09765625" style="28" customWidth="1"/>
    <col min="16" max="19" width="6.69921875" style="28"/>
    <col min="20" max="20" width="12.3984375" style="28" bestFit="1" customWidth="1"/>
    <col min="21" max="16384" width="6.69921875" style="28"/>
  </cols>
  <sheetData>
    <row r="1" spans="3:20" x14ac:dyDescent="0.25">
      <c r="C1" s="30"/>
      <c r="D1" s="30"/>
      <c r="E1" s="30"/>
      <c r="F1" s="30"/>
    </row>
    <row r="2" spans="3:20" x14ac:dyDescent="0.25">
      <c r="C2" s="30"/>
      <c r="D2" s="30"/>
      <c r="E2" s="30"/>
      <c r="F2" s="30"/>
      <c r="H2" s="113" t="s">
        <v>170</v>
      </c>
    </row>
    <row r="3" spans="3:20" x14ac:dyDescent="0.25">
      <c r="C3" s="27" t="s">
        <v>42</v>
      </c>
      <c r="D3" s="30"/>
      <c r="E3" s="30"/>
      <c r="F3" s="30"/>
    </row>
    <row r="4" spans="3:20" x14ac:dyDescent="0.25">
      <c r="C4" s="30" t="s">
        <v>5</v>
      </c>
      <c r="D4" s="30"/>
      <c r="E4" s="30"/>
      <c r="F4" s="30"/>
    </row>
    <row r="5" spans="3:20" x14ac:dyDescent="0.25">
      <c r="C5" s="30"/>
      <c r="D5" s="30"/>
      <c r="E5" s="30"/>
      <c r="F5" s="30"/>
    </row>
    <row r="6" spans="3:20" x14ac:dyDescent="0.25">
      <c r="C6" s="30" t="s">
        <v>247</v>
      </c>
      <c r="D6" s="30"/>
      <c r="E6" s="30"/>
      <c r="F6" s="30"/>
    </row>
    <row r="7" spans="3:20" ht="12" customHeight="1" x14ac:dyDescent="0.25">
      <c r="C7" s="31" t="s">
        <v>43</v>
      </c>
      <c r="D7" s="30"/>
      <c r="E7" s="30"/>
      <c r="F7" s="30"/>
      <c r="O7" s="126" t="s">
        <v>159</v>
      </c>
      <c r="P7" s="148" t="s">
        <v>204</v>
      </c>
      <c r="Q7" s="148" t="s">
        <v>50</v>
      </c>
      <c r="R7" s="148" t="s">
        <v>161</v>
      </c>
      <c r="S7" s="148" t="s">
        <v>50</v>
      </c>
      <c r="T7" s="28" t="s">
        <v>208</v>
      </c>
    </row>
    <row r="8" spans="3:20" ht="12" customHeight="1" x14ac:dyDescent="0.25">
      <c r="C8" s="31"/>
      <c r="D8" s="30"/>
      <c r="E8" s="30"/>
      <c r="F8" s="30"/>
      <c r="O8" s="127" t="s">
        <v>211</v>
      </c>
      <c r="P8" s="128" t="s">
        <v>50</v>
      </c>
      <c r="Q8" s="128" t="s">
        <v>50</v>
      </c>
      <c r="R8" s="128" t="s">
        <v>50</v>
      </c>
      <c r="S8" s="128" t="s">
        <v>50</v>
      </c>
    </row>
    <row r="9" spans="3:20" ht="12" customHeight="1" x14ac:dyDescent="0.25">
      <c r="O9" s="129" t="s">
        <v>212</v>
      </c>
      <c r="P9" s="130">
        <v>79.8</v>
      </c>
      <c r="Q9" s="131" t="s">
        <v>207</v>
      </c>
      <c r="R9" s="130">
        <v>81.3</v>
      </c>
      <c r="S9" s="131" t="s">
        <v>213</v>
      </c>
      <c r="T9" s="65">
        <f>R9-P9</f>
        <v>1.5</v>
      </c>
    </row>
    <row r="10" spans="3:20" ht="12" customHeight="1" x14ac:dyDescent="0.25">
      <c r="D10" s="32">
        <v>2010</v>
      </c>
      <c r="E10" s="32">
        <v>2019</v>
      </c>
      <c r="F10" s="32"/>
      <c r="G10" s="28" t="s">
        <v>208</v>
      </c>
      <c r="O10" s="129" t="s">
        <v>214</v>
      </c>
      <c r="P10" s="132">
        <v>80.3</v>
      </c>
      <c r="Q10" s="133" t="s">
        <v>50</v>
      </c>
      <c r="R10" s="132">
        <v>82.1</v>
      </c>
      <c r="S10" s="133" t="s">
        <v>50</v>
      </c>
      <c r="T10" s="65">
        <f t="shared" ref="T10:T45" si="0">R10-P10</f>
        <v>1.7999999999999972</v>
      </c>
    </row>
    <row r="11" spans="3:20" ht="12" customHeight="1" x14ac:dyDescent="0.25">
      <c r="C11" s="11" t="s">
        <v>250</v>
      </c>
      <c r="D11" s="93">
        <v>79.8</v>
      </c>
      <c r="E11" s="93">
        <v>81.3</v>
      </c>
      <c r="F11" s="93"/>
      <c r="G11" s="56">
        <f>E11-D11</f>
        <v>1.5</v>
      </c>
      <c r="O11" s="129" t="s">
        <v>215</v>
      </c>
      <c r="P11" s="130">
        <v>73.8</v>
      </c>
      <c r="Q11" s="131" t="s">
        <v>50</v>
      </c>
      <c r="R11" s="130">
        <v>75.099999999999994</v>
      </c>
      <c r="S11" s="131" t="s">
        <v>50</v>
      </c>
      <c r="T11" s="65">
        <f t="shared" si="0"/>
        <v>1.2999999999999972</v>
      </c>
    </row>
    <row r="12" spans="3:20" ht="12" customHeight="1" x14ac:dyDescent="0.25">
      <c r="C12" s="11"/>
      <c r="D12" s="93"/>
      <c r="E12" s="93"/>
      <c r="G12" s="56"/>
      <c r="O12" s="129" t="s">
        <v>216</v>
      </c>
      <c r="P12" s="132">
        <v>77.7</v>
      </c>
      <c r="Q12" s="133" t="s">
        <v>50</v>
      </c>
      <c r="R12" s="132">
        <v>79.3</v>
      </c>
      <c r="S12" s="133" t="s">
        <v>50</v>
      </c>
      <c r="T12" s="65">
        <f t="shared" si="0"/>
        <v>1.5999999999999943</v>
      </c>
    </row>
    <row r="13" spans="3:20" ht="12" customHeight="1" x14ac:dyDescent="0.25">
      <c r="C13" s="11" t="s">
        <v>21</v>
      </c>
      <c r="D13" s="93">
        <v>82.4</v>
      </c>
      <c r="E13" s="93">
        <v>84</v>
      </c>
      <c r="F13" s="93"/>
      <c r="G13" s="56">
        <f t="shared" ref="G13:G50" si="1">E13-D13</f>
        <v>1.5999999999999943</v>
      </c>
      <c r="O13" s="129" t="s">
        <v>217</v>
      </c>
      <c r="P13" s="130">
        <v>79.3</v>
      </c>
      <c r="Q13" s="131" t="s">
        <v>50</v>
      </c>
      <c r="R13" s="130">
        <v>81.5</v>
      </c>
      <c r="S13" s="131" t="s">
        <v>50</v>
      </c>
      <c r="T13" s="65">
        <f t="shared" si="0"/>
        <v>2.2000000000000028</v>
      </c>
    </row>
    <row r="14" spans="3:20" ht="12" customHeight="1" x14ac:dyDescent="0.25">
      <c r="C14" s="11" t="s">
        <v>251</v>
      </c>
      <c r="D14" s="93">
        <v>82.2</v>
      </c>
      <c r="E14" s="93">
        <v>83.6</v>
      </c>
      <c r="F14" s="93"/>
      <c r="G14" s="56">
        <f t="shared" si="1"/>
        <v>1.3999999999999915</v>
      </c>
      <c r="O14" s="129" t="s">
        <v>218</v>
      </c>
      <c r="P14" s="132">
        <v>80.5</v>
      </c>
      <c r="Q14" s="133" t="s">
        <v>50</v>
      </c>
      <c r="R14" s="132">
        <v>81.3</v>
      </c>
      <c r="S14" s="133" t="s">
        <v>50</v>
      </c>
      <c r="T14" s="65">
        <f t="shared" si="0"/>
        <v>0.79999999999999716</v>
      </c>
    </row>
    <row r="15" spans="3:20" ht="12" customHeight="1" x14ac:dyDescent="0.25">
      <c r="C15" s="11" t="s">
        <v>31</v>
      </c>
      <c r="D15" s="93">
        <v>81.599999999999994</v>
      </c>
      <c r="E15" s="93">
        <v>83.2</v>
      </c>
      <c r="F15" s="93"/>
      <c r="G15" s="56">
        <f t="shared" si="1"/>
        <v>1.6000000000000085</v>
      </c>
      <c r="O15" s="129" t="s">
        <v>219</v>
      </c>
      <c r="P15" s="134">
        <v>76</v>
      </c>
      <c r="Q15" s="133" t="s">
        <v>50</v>
      </c>
      <c r="R15" s="134">
        <v>79</v>
      </c>
      <c r="S15" s="133" t="s">
        <v>50</v>
      </c>
      <c r="T15" s="65">
        <f t="shared" si="0"/>
        <v>3</v>
      </c>
    </row>
    <row r="16" spans="3:20" ht="12" customHeight="1" x14ac:dyDescent="0.25">
      <c r="C16" s="11" t="s">
        <v>173</v>
      </c>
      <c r="D16" s="93">
        <v>81.8</v>
      </c>
      <c r="E16" s="93">
        <v>83</v>
      </c>
      <c r="F16" s="93"/>
      <c r="G16" s="56">
        <f t="shared" si="1"/>
        <v>1.2000000000000028</v>
      </c>
      <c r="O16" s="129" t="s">
        <v>220</v>
      </c>
      <c r="P16" s="130">
        <v>80.8</v>
      </c>
      <c r="Q16" s="131" t="s">
        <v>50</v>
      </c>
      <c r="R16" s="130">
        <v>82.8</v>
      </c>
      <c r="S16" s="131" t="s">
        <v>206</v>
      </c>
      <c r="T16" s="65">
        <f t="shared" si="0"/>
        <v>2</v>
      </c>
    </row>
    <row r="17" spans="3:20" ht="12" customHeight="1" x14ac:dyDescent="0.25">
      <c r="C17" s="11" t="s">
        <v>28</v>
      </c>
      <c r="D17" s="93">
        <v>81.5</v>
      </c>
      <c r="E17" s="93">
        <v>82.9</v>
      </c>
      <c r="F17" s="93"/>
      <c r="G17" s="56">
        <f t="shared" si="1"/>
        <v>1.4000000000000057</v>
      </c>
      <c r="O17" s="129" t="s">
        <v>221</v>
      </c>
      <c r="P17" s="132">
        <v>80.599999999999994</v>
      </c>
      <c r="Q17" s="133" t="s">
        <v>50</v>
      </c>
      <c r="R17" s="132">
        <v>81.7</v>
      </c>
      <c r="S17" s="133" t="s">
        <v>50</v>
      </c>
      <c r="T17" s="65">
        <f t="shared" si="0"/>
        <v>1.1000000000000085</v>
      </c>
    </row>
    <row r="18" spans="3:20" ht="12" customHeight="1" x14ac:dyDescent="0.25">
      <c r="C18" s="11" t="s">
        <v>172</v>
      </c>
      <c r="D18" s="93">
        <v>80.8</v>
      </c>
      <c r="E18" s="93">
        <v>82.8</v>
      </c>
      <c r="F18" s="93"/>
      <c r="G18" s="56">
        <f t="shared" si="1"/>
        <v>2</v>
      </c>
      <c r="O18" s="129" t="s">
        <v>222</v>
      </c>
      <c r="P18" s="130">
        <v>82.4</v>
      </c>
      <c r="Q18" s="131" t="s">
        <v>50</v>
      </c>
      <c r="R18" s="135">
        <v>84</v>
      </c>
      <c r="S18" s="131" t="s">
        <v>50</v>
      </c>
      <c r="T18" s="65">
        <f t="shared" si="0"/>
        <v>1.5999999999999943</v>
      </c>
    </row>
    <row r="19" spans="3:20" ht="12" customHeight="1" x14ac:dyDescent="0.25">
      <c r="C19" s="11" t="s">
        <v>153</v>
      </c>
      <c r="D19" s="93">
        <v>80.8</v>
      </c>
      <c r="E19" s="93">
        <v>82.7</v>
      </c>
      <c r="F19" s="93"/>
      <c r="G19" s="56">
        <f t="shared" si="1"/>
        <v>1.9000000000000057</v>
      </c>
      <c r="O19" s="129" t="s">
        <v>223</v>
      </c>
      <c r="P19" s="132">
        <v>81.8</v>
      </c>
      <c r="Q19" s="133" t="s">
        <v>50</v>
      </c>
      <c r="R19" s="134">
        <v>83</v>
      </c>
      <c r="S19" s="133" t="s">
        <v>224</v>
      </c>
      <c r="T19" s="65">
        <f t="shared" si="0"/>
        <v>1.2000000000000028</v>
      </c>
    </row>
    <row r="20" spans="3:20" ht="12" customHeight="1" x14ac:dyDescent="0.25">
      <c r="C20" s="11" t="s">
        <v>18</v>
      </c>
      <c r="D20" s="93">
        <v>81.5</v>
      </c>
      <c r="E20" s="93">
        <v>82.3</v>
      </c>
      <c r="F20" s="93"/>
      <c r="G20" s="56">
        <f t="shared" si="1"/>
        <v>0.79999999999999716</v>
      </c>
      <c r="O20" s="129" t="s">
        <v>225</v>
      </c>
      <c r="P20" s="132">
        <v>76.7</v>
      </c>
      <c r="Q20" s="133" t="s">
        <v>50</v>
      </c>
      <c r="R20" s="132">
        <v>78.599999999999994</v>
      </c>
      <c r="S20" s="133" t="s">
        <v>50</v>
      </c>
      <c r="T20" s="65">
        <f t="shared" si="0"/>
        <v>1.8999999999999915</v>
      </c>
    </row>
    <row r="21" spans="3:20" ht="12" customHeight="1" x14ac:dyDescent="0.25">
      <c r="C21" s="11" t="s">
        <v>32</v>
      </c>
      <c r="D21" s="93">
        <v>81</v>
      </c>
      <c r="E21" s="93">
        <v>82.2</v>
      </c>
      <c r="F21" s="93"/>
      <c r="G21" s="56">
        <f t="shared" si="1"/>
        <v>1.2000000000000028</v>
      </c>
      <c r="O21" s="129" t="s">
        <v>226</v>
      </c>
      <c r="P21" s="130">
        <v>82.2</v>
      </c>
      <c r="Q21" s="131" t="s">
        <v>50</v>
      </c>
      <c r="R21" s="130">
        <v>83.6</v>
      </c>
      <c r="S21" s="131" t="s">
        <v>207</v>
      </c>
      <c r="T21" s="65">
        <f t="shared" si="0"/>
        <v>1.3999999999999915</v>
      </c>
    </row>
    <row r="22" spans="3:20" ht="12" customHeight="1" x14ac:dyDescent="0.25">
      <c r="C22" s="11" t="s">
        <v>146</v>
      </c>
      <c r="D22" s="93">
        <v>80.3</v>
      </c>
      <c r="E22" s="93">
        <v>82.1</v>
      </c>
      <c r="F22" s="93"/>
      <c r="G22" s="56">
        <f t="shared" si="1"/>
        <v>1.7999999999999972</v>
      </c>
      <c r="O22" s="129" t="s">
        <v>227</v>
      </c>
      <c r="P22" s="132">
        <v>81.5</v>
      </c>
      <c r="Q22" s="133" t="s">
        <v>50</v>
      </c>
      <c r="R22" s="132">
        <v>82.3</v>
      </c>
      <c r="S22" s="133" t="s">
        <v>50</v>
      </c>
      <c r="T22" s="65">
        <f t="shared" si="0"/>
        <v>0.79999999999999716</v>
      </c>
    </row>
    <row r="23" spans="3:20" ht="12" customHeight="1" x14ac:dyDescent="0.25">
      <c r="C23" s="11" t="s">
        <v>24</v>
      </c>
      <c r="D23" s="93">
        <v>80.2</v>
      </c>
      <c r="E23" s="93">
        <v>82.1</v>
      </c>
      <c r="F23" s="93"/>
      <c r="G23" s="56">
        <f t="shared" si="1"/>
        <v>1.8999999999999915</v>
      </c>
      <c r="O23" s="129" t="s">
        <v>228</v>
      </c>
      <c r="P23" s="130">
        <v>73.099999999999994</v>
      </c>
      <c r="Q23" s="131" t="s">
        <v>50</v>
      </c>
      <c r="R23" s="130">
        <v>75.7</v>
      </c>
      <c r="S23" s="131" t="s">
        <v>50</v>
      </c>
      <c r="T23" s="65">
        <f t="shared" si="0"/>
        <v>2.6000000000000085</v>
      </c>
    </row>
    <row r="24" spans="3:20" ht="12" customHeight="1" x14ac:dyDescent="0.25">
      <c r="C24" s="11" t="s">
        <v>20</v>
      </c>
      <c r="D24" s="93">
        <v>80.7</v>
      </c>
      <c r="E24" s="93">
        <v>82</v>
      </c>
      <c r="F24" s="93"/>
      <c r="G24" s="56">
        <f t="shared" si="1"/>
        <v>1.2999999999999972</v>
      </c>
      <c r="O24" s="129" t="s">
        <v>229</v>
      </c>
      <c r="P24" s="132">
        <v>73.3</v>
      </c>
      <c r="Q24" s="133" t="s">
        <v>50</v>
      </c>
      <c r="R24" s="132">
        <v>76.5</v>
      </c>
      <c r="S24" s="133" t="s">
        <v>50</v>
      </c>
      <c r="T24" s="65">
        <f t="shared" si="0"/>
        <v>3.2000000000000028</v>
      </c>
    </row>
    <row r="25" spans="3:20" ht="12" customHeight="1" x14ac:dyDescent="0.25">
      <c r="C25" s="11" t="s">
        <v>8</v>
      </c>
      <c r="D25" s="93">
        <v>80.099999999999994</v>
      </c>
      <c r="E25" s="93">
        <v>81.900000000000006</v>
      </c>
      <c r="F25" s="93"/>
      <c r="G25" s="56">
        <f t="shared" si="1"/>
        <v>1.8000000000000114</v>
      </c>
      <c r="O25" s="129" t="s">
        <v>230</v>
      </c>
      <c r="P25" s="130">
        <v>80.8</v>
      </c>
      <c r="Q25" s="131" t="s">
        <v>50</v>
      </c>
      <c r="R25" s="130">
        <v>82.7</v>
      </c>
      <c r="S25" s="131" t="s">
        <v>50</v>
      </c>
      <c r="T25" s="65">
        <f t="shared" si="0"/>
        <v>1.9000000000000057</v>
      </c>
    </row>
    <row r="26" spans="3:20" ht="12" customHeight="1" x14ac:dyDescent="0.25">
      <c r="C26" s="11" t="s">
        <v>19</v>
      </c>
      <c r="D26" s="93">
        <v>80.599999999999994</v>
      </c>
      <c r="E26" s="93">
        <v>81.7</v>
      </c>
      <c r="F26" s="93"/>
      <c r="G26" s="56">
        <f t="shared" si="1"/>
        <v>1.1000000000000085</v>
      </c>
      <c r="O26" s="129" t="s">
        <v>231</v>
      </c>
      <c r="P26" s="132">
        <v>74.7</v>
      </c>
      <c r="Q26" s="133" t="s">
        <v>50</v>
      </c>
      <c r="R26" s="132">
        <v>76.5</v>
      </c>
      <c r="S26" s="133" t="s">
        <v>50</v>
      </c>
      <c r="T26" s="65">
        <f t="shared" si="0"/>
        <v>1.7999999999999972</v>
      </c>
    </row>
    <row r="27" spans="3:20" ht="12" customHeight="1" x14ac:dyDescent="0.25">
      <c r="C27" s="11" t="s">
        <v>147</v>
      </c>
      <c r="D27" s="93">
        <v>79.8</v>
      </c>
      <c r="E27" s="93">
        <v>81.599999999999994</v>
      </c>
      <c r="F27" s="93"/>
      <c r="G27" s="56">
        <f t="shared" si="1"/>
        <v>1.7999999999999972</v>
      </c>
      <c r="O27" s="129" t="s">
        <v>28</v>
      </c>
      <c r="P27" s="130">
        <v>81.5</v>
      </c>
      <c r="Q27" s="131" t="s">
        <v>50</v>
      </c>
      <c r="R27" s="130">
        <v>82.9</v>
      </c>
      <c r="S27" s="131" t="s">
        <v>50</v>
      </c>
      <c r="T27" s="65">
        <f t="shared" si="0"/>
        <v>1.4000000000000057</v>
      </c>
    </row>
    <row r="28" spans="3:20" ht="12" customHeight="1" x14ac:dyDescent="0.25">
      <c r="C28" s="11" t="s">
        <v>29</v>
      </c>
      <c r="D28" s="93">
        <v>79.3</v>
      </c>
      <c r="E28" s="93">
        <v>81.5</v>
      </c>
      <c r="F28" s="93"/>
      <c r="G28" s="56">
        <f t="shared" si="1"/>
        <v>2.2000000000000028</v>
      </c>
      <c r="O28" s="129" t="s">
        <v>232</v>
      </c>
      <c r="P28" s="134">
        <v>81</v>
      </c>
      <c r="Q28" s="133" t="s">
        <v>50</v>
      </c>
      <c r="R28" s="132">
        <v>82.2</v>
      </c>
      <c r="S28" s="133" t="s">
        <v>50</v>
      </c>
      <c r="T28" s="65">
        <f t="shared" si="0"/>
        <v>1.2000000000000028</v>
      </c>
    </row>
    <row r="29" spans="3:20" ht="12" customHeight="1" x14ac:dyDescent="0.25">
      <c r="C29" s="11" t="s">
        <v>148</v>
      </c>
      <c r="D29" s="93">
        <v>80.5</v>
      </c>
      <c r="E29" s="93">
        <v>81.3</v>
      </c>
      <c r="F29" s="93"/>
      <c r="G29" s="56">
        <f t="shared" si="1"/>
        <v>0.79999999999999716</v>
      </c>
      <c r="O29" s="129" t="s">
        <v>233</v>
      </c>
      <c r="P29" s="130">
        <v>80.7</v>
      </c>
      <c r="Q29" s="131" t="s">
        <v>50</v>
      </c>
      <c r="R29" s="135">
        <v>82</v>
      </c>
      <c r="S29" s="131" t="s">
        <v>50</v>
      </c>
      <c r="T29" s="65">
        <f t="shared" si="0"/>
        <v>1.2999999999999972</v>
      </c>
    </row>
    <row r="30" spans="3:20" ht="12" customHeight="1" x14ac:dyDescent="0.25">
      <c r="C30" s="11" t="s">
        <v>144</v>
      </c>
      <c r="D30" s="93">
        <v>77.7</v>
      </c>
      <c r="E30" s="93">
        <v>79.3</v>
      </c>
      <c r="F30" s="93"/>
      <c r="G30" s="56">
        <f t="shared" si="1"/>
        <v>1.5999999999999943</v>
      </c>
      <c r="O30" s="129" t="s">
        <v>234</v>
      </c>
      <c r="P30" s="132">
        <v>76.400000000000006</v>
      </c>
      <c r="Q30" s="133" t="s">
        <v>207</v>
      </c>
      <c r="R30" s="134">
        <v>78</v>
      </c>
      <c r="S30" s="133" t="s">
        <v>50</v>
      </c>
      <c r="T30" s="65">
        <f t="shared" si="0"/>
        <v>1.5999999999999943</v>
      </c>
    </row>
    <row r="31" spans="3:20" ht="12" customHeight="1" x14ac:dyDescent="0.25">
      <c r="C31" s="11" t="s">
        <v>149</v>
      </c>
      <c r="D31" s="93">
        <v>76</v>
      </c>
      <c r="E31" s="93">
        <v>79</v>
      </c>
      <c r="F31" s="93"/>
      <c r="G31" s="56">
        <f t="shared" si="1"/>
        <v>3</v>
      </c>
      <c r="O31" s="129" t="s">
        <v>8</v>
      </c>
      <c r="P31" s="130">
        <v>80.099999999999994</v>
      </c>
      <c r="Q31" s="131" t="s">
        <v>50</v>
      </c>
      <c r="R31" s="130">
        <v>81.900000000000006</v>
      </c>
      <c r="S31" s="131" t="s">
        <v>50</v>
      </c>
      <c r="T31" s="65">
        <f t="shared" si="0"/>
        <v>1.8000000000000114</v>
      </c>
    </row>
    <row r="32" spans="3:20" ht="12" customHeight="1" x14ac:dyDescent="0.25">
      <c r="C32" s="11" t="s">
        <v>7</v>
      </c>
      <c r="D32" s="93">
        <v>76.7</v>
      </c>
      <c r="E32" s="93">
        <v>78.599999999999994</v>
      </c>
      <c r="F32" s="93"/>
      <c r="G32" s="56">
        <f t="shared" si="1"/>
        <v>1.8999999999999915</v>
      </c>
      <c r="O32" s="129" t="s">
        <v>235</v>
      </c>
      <c r="P32" s="132">
        <v>73.7</v>
      </c>
      <c r="Q32" s="133" t="s">
        <v>50</v>
      </c>
      <c r="R32" s="132">
        <v>75.599999999999994</v>
      </c>
      <c r="S32" s="133" t="s">
        <v>206</v>
      </c>
      <c r="T32" s="65">
        <f t="shared" si="0"/>
        <v>1.8999999999999915</v>
      </c>
    </row>
    <row r="33" spans="3:20" ht="12" customHeight="1" x14ac:dyDescent="0.25">
      <c r="C33" s="11" t="s">
        <v>150</v>
      </c>
      <c r="D33" s="93">
        <v>76.400000000000006</v>
      </c>
      <c r="E33" s="93">
        <v>78</v>
      </c>
      <c r="F33" s="93"/>
      <c r="G33" s="56">
        <f t="shared" si="1"/>
        <v>1.5999999999999943</v>
      </c>
      <c r="O33" s="129" t="s">
        <v>236</v>
      </c>
      <c r="P33" s="130">
        <v>79.8</v>
      </c>
      <c r="Q33" s="131" t="s">
        <v>50</v>
      </c>
      <c r="R33" s="130">
        <v>81.599999999999994</v>
      </c>
      <c r="S33" s="131" t="s">
        <v>50</v>
      </c>
      <c r="T33" s="65">
        <f t="shared" si="0"/>
        <v>1.7999999999999972</v>
      </c>
    </row>
    <row r="34" spans="3:20" ht="12" customHeight="1" x14ac:dyDescent="0.25">
      <c r="C34" s="11" t="s">
        <v>11</v>
      </c>
      <c r="D34" s="93">
        <v>75.599999999999994</v>
      </c>
      <c r="E34" s="93">
        <v>77.8</v>
      </c>
      <c r="F34" s="93"/>
      <c r="G34" s="56">
        <f t="shared" si="1"/>
        <v>2.2000000000000028</v>
      </c>
      <c r="O34" s="129" t="s">
        <v>237</v>
      </c>
      <c r="P34" s="132">
        <v>75.599999999999994</v>
      </c>
      <c r="Q34" s="133" t="s">
        <v>50</v>
      </c>
      <c r="R34" s="132">
        <v>77.8</v>
      </c>
      <c r="S34" s="133" t="s">
        <v>50</v>
      </c>
      <c r="T34" s="65">
        <f t="shared" si="0"/>
        <v>2.2000000000000028</v>
      </c>
    </row>
    <row r="35" spans="3:20" ht="12" customHeight="1" x14ac:dyDescent="0.25">
      <c r="C35" s="11" t="s">
        <v>6</v>
      </c>
      <c r="D35" s="93">
        <v>73.3</v>
      </c>
      <c r="E35" s="93">
        <v>76.5</v>
      </c>
      <c r="F35" s="93"/>
      <c r="G35" s="56">
        <f t="shared" si="1"/>
        <v>3.2000000000000028</v>
      </c>
      <c r="O35" s="129" t="s">
        <v>238</v>
      </c>
      <c r="P35" s="130">
        <v>80.2</v>
      </c>
      <c r="Q35" s="131" t="s">
        <v>50</v>
      </c>
      <c r="R35" s="130">
        <v>82.1</v>
      </c>
      <c r="S35" s="131" t="s">
        <v>50</v>
      </c>
      <c r="T35" s="65">
        <f t="shared" si="0"/>
        <v>1.8999999999999915</v>
      </c>
    </row>
    <row r="36" spans="3:20" ht="12" customHeight="1" x14ac:dyDescent="0.25">
      <c r="C36" s="11" t="s">
        <v>151</v>
      </c>
      <c r="D36" s="93">
        <v>74.7</v>
      </c>
      <c r="E36" s="93">
        <v>76.5</v>
      </c>
      <c r="F36" s="93"/>
      <c r="G36" s="56">
        <f t="shared" si="1"/>
        <v>1.7999999999999972</v>
      </c>
      <c r="O36" s="129" t="s">
        <v>239</v>
      </c>
      <c r="P36" s="132">
        <v>81.599999999999994</v>
      </c>
      <c r="Q36" s="133" t="s">
        <v>50</v>
      </c>
      <c r="R36" s="132">
        <v>83.2</v>
      </c>
      <c r="S36" s="133" t="s">
        <v>50</v>
      </c>
      <c r="T36" s="65">
        <f t="shared" si="0"/>
        <v>1.6000000000000085</v>
      </c>
    </row>
    <row r="37" spans="3:20" ht="12" customHeight="1" x14ac:dyDescent="0.25">
      <c r="C37" s="11" t="s">
        <v>9</v>
      </c>
      <c r="D37" s="93">
        <v>73.099999999999994</v>
      </c>
      <c r="E37" s="93">
        <v>75.7</v>
      </c>
      <c r="F37" s="93"/>
      <c r="G37" s="56">
        <f t="shared" si="1"/>
        <v>2.6000000000000085</v>
      </c>
      <c r="O37" s="129" t="s">
        <v>240</v>
      </c>
      <c r="P37" s="132">
        <v>81.900000000000006</v>
      </c>
      <c r="Q37" s="133" t="s">
        <v>50</v>
      </c>
      <c r="R37" s="132">
        <v>83.2</v>
      </c>
      <c r="S37" s="131" t="s">
        <v>50</v>
      </c>
      <c r="T37" s="65">
        <f t="shared" si="0"/>
        <v>1.2999999999999972</v>
      </c>
    </row>
    <row r="38" spans="3:20" ht="12" customHeight="1" x14ac:dyDescent="0.25">
      <c r="C38" s="11" t="s">
        <v>174</v>
      </c>
      <c r="D38" s="93">
        <v>73.7</v>
      </c>
      <c r="E38" s="93">
        <v>75.599999999999994</v>
      </c>
      <c r="F38" s="93"/>
      <c r="G38" s="56">
        <f t="shared" si="1"/>
        <v>1.8999999999999915</v>
      </c>
      <c r="O38" s="129" t="s">
        <v>0</v>
      </c>
      <c r="P38" s="130">
        <v>81.8</v>
      </c>
      <c r="Q38" s="131" t="s">
        <v>50</v>
      </c>
      <c r="R38" s="130">
        <v>84.3</v>
      </c>
      <c r="S38" s="133" t="s">
        <v>50</v>
      </c>
      <c r="T38" s="65">
        <f t="shared" si="0"/>
        <v>2.5</v>
      </c>
    </row>
    <row r="39" spans="3:20" ht="12" customHeight="1" x14ac:dyDescent="0.25">
      <c r="C39" s="11" t="s">
        <v>14</v>
      </c>
      <c r="D39" s="93">
        <v>73.8</v>
      </c>
      <c r="E39" s="93">
        <v>75.099999999999994</v>
      </c>
      <c r="F39" s="93"/>
      <c r="G39" s="56">
        <f t="shared" si="1"/>
        <v>1.2999999999999972</v>
      </c>
      <c r="O39" s="129" t="s">
        <v>241</v>
      </c>
      <c r="P39" s="132">
        <v>81.2</v>
      </c>
      <c r="Q39" s="133" t="s">
        <v>50</v>
      </c>
      <c r="R39" s="134">
        <v>83</v>
      </c>
      <c r="S39" s="131" t="s">
        <v>50</v>
      </c>
      <c r="T39" s="65">
        <f t="shared" si="0"/>
        <v>1.7999999999999972</v>
      </c>
    </row>
    <row r="40" spans="3:20" ht="12" customHeight="1" x14ac:dyDescent="0.25">
      <c r="F40" s="93"/>
      <c r="G40" s="56"/>
      <c r="O40" s="129" t="s">
        <v>242</v>
      </c>
      <c r="P40" s="130">
        <v>82.7</v>
      </c>
      <c r="Q40" s="131" t="s">
        <v>50</v>
      </c>
      <c r="R40" s="135">
        <v>84</v>
      </c>
      <c r="S40" s="133" t="s">
        <v>50</v>
      </c>
      <c r="T40" s="65">
        <f t="shared" si="0"/>
        <v>1.2999999999999972</v>
      </c>
    </row>
    <row r="41" spans="3:20" ht="12" customHeight="1" x14ac:dyDescent="0.25">
      <c r="C41" s="11" t="s">
        <v>0</v>
      </c>
      <c r="D41" s="93">
        <v>81.8</v>
      </c>
      <c r="E41" s="93">
        <v>84.3</v>
      </c>
      <c r="G41" s="56">
        <f t="shared" si="1"/>
        <v>2.5</v>
      </c>
      <c r="O41" s="129" t="s">
        <v>48</v>
      </c>
      <c r="P41" s="130">
        <v>76.099999999999994</v>
      </c>
      <c r="Q41" s="131" t="s">
        <v>50</v>
      </c>
      <c r="R41" s="130">
        <v>76.7</v>
      </c>
      <c r="S41" s="133" t="s">
        <v>50</v>
      </c>
      <c r="T41" s="65">
        <f t="shared" si="0"/>
        <v>0.60000000000000853</v>
      </c>
    </row>
    <row r="42" spans="3:20" ht="12" customHeight="1" x14ac:dyDescent="0.25">
      <c r="C42" s="11" t="s">
        <v>152</v>
      </c>
      <c r="D42" s="93">
        <v>82.7</v>
      </c>
      <c r="E42" s="93">
        <v>84</v>
      </c>
      <c r="F42" s="93"/>
      <c r="G42" s="56">
        <f t="shared" si="1"/>
        <v>1.2999999999999972</v>
      </c>
      <c r="O42" s="129" t="s">
        <v>243</v>
      </c>
      <c r="P42" s="134">
        <v>75</v>
      </c>
      <c r="Q42" s="133" t="s">
        <v>50</v>
      </c>
      <c r="R42" s="132">
        <v>76.599999999999994</v>
      </c>
      <c r="S42" s="131" t="s">
        <v>50</v>
      </c>
      <c r="T42" s="65">
        <f t="shared" si="0"/>
        <v>1.5999999999999943</v>
      </c>
    </row>
    <row r="43" spans="3:20" ht="12" customHeight="1" x14ac:dyDescent="0.25">
      <c r="C43" s="11" t="s">
        <v>30</v>
      </c>
      <c r="D43" s="93">
        <v>81.900000000000006</v>
      </c>
      <c r="E43" s="93">
        <v>83.2</v>
      </c>
      <c r="F43" s="93"/>
      <c r="G43" s="56">
        <f t="shared" si="1"/>
        <v>1.2999999999999972</v>
      </c>
      <c r="O43" s="129" t="s">
        <v>244</v>
      </c>
      <c r="P43" s="131" t="s">
        <v>4</v>
      </c>
      <c r="Q43" s="131" t="s">
        <v>50</v>
      </c>
      <c r="R43" s="130">
        <v>79.099999999999994</v>
      </c>
      <c r="S43" s="133" t="s">
        <v>50</v>
      </c>
      <c r="T43" s="65" t="e">
        <f t="shared" si="0"/>
        <v>#VALUE!</v>
      </c>
    </row>
    <row r="44" spans="3:20" ht="12" customHeight="1" x14ac:dyDescent="0.25">
      <c r="C44" s="11" t="s">
        <v>27</v>
      </c>
      <c r="D44" s="93">
        <v>81.2</v>
      </c>
      <c r="E44" s="93">
        <v>83</v>
      </c>
      <c r="F44" s="93"/>
      <c r="G44" s="56">
        <f t="shared" si="1"/>
        <v>1.7999999999999972</v>
      </c>
      <c r="O44" s="129" t="s">
        <v>245</v>
      </c>
      <c r="P44" s="132">
        <v>74.400000000000006</v>
      </c>
      <c r="Q44" s="133" t="s">
        <v>50</v>
      </c>
      <c r="R44" s="134">
        <v>76</v>
      </c>
      <c r="S44" s="131" t="s">
        <v>50</v>
      </c>
      <c r="T44" s="65">
        <f t="shared" si="0"/>
        <v>1.5999999999999943</v>
      </c>
    </row>
    <row r="45" spans="3:20" ht="12" customHeight="1" x14ac:dyDescent="0.25">
      <c r="F45" s="93"/>
      <c r="G45" s="56"/>
      <c r="O45" s="129" t="s">
        <v>246</v>
      </c>
      <c r="P45" s="130">
        <v>76.8</v>
      </c>
      <c r="Q45" s="131" t="s">
        <v>50</v>
      </c>
      <c r="R45" s="130">
        <v>79.099999999999994</v>
      </c>
      <c r="S45" s="133" t="s">
        <v>50</v>
      </c>
      <c r="T45" s="65">
        <f t="shared" si="0"/>
        <v>2.2999999999999972</v>
      </c>
    </row>
    <row r="46" spans="3:20" ht="12" customHeight="1" x14ac:dyDescent="0.25">
      <c r="C46" s="124" t="s">
        <v>256</v>
      </c>
      <c r="D46" s="94" t="s">
        <v>4</v>
      </c>
      <c r="E46" s="93">
        <v>79.099999999999994</v>
      </c>
      <c r="F46" s="93"/>
      <c r="G46" s="56" t="s">
        <v>4</v>
      </c>
      <c r="S46" s="131" t="s">
        <v>50</v>
      </c>
    </row>
    <row r="47" spans="3:20" ht="12" customHeight="1" x14ac:dyDescent="0.25">
      <c r="C47" s="2" t="s">
        <v>35</v>
      </c>
      <c r="D47" s="93">
        <v>76.8</v>
      </c>
      <c r="E47" s="93">
        <v>79.099999999999994</v>
      </c>
      <c r="F47" s="93"/>
      <c r="G47" s="56">
        <f t="shared" si="1"/>
        <v>2.2999999999999972</v>
      </c>
      <c r="S47" s="133" t="s">
        <v>50</v>
      </c>
    </row>
    <row r="48" spans="3:20" x14ac:dyDescent="0.25">
      <c r="C48" s="11" t="s">
        <v>48</v>
      </c>
      <c r="D48" s="93">
        <v>76.099999999999994</v>
      </c>
      <c r="E48" s="93">
        <v>76.7</v>
      </c>
      <c r="F48" s="93"/>
      <c r="G48" s="56">
        <f t="shared" si="1"/>
        <v>0.60000000000000853</v>
      </c>
      <c r="S48" s="131" t="s">
        <v>50</v>
      </c>
    </row>
    <row r="49" spans="1:7" ht="12" customHeight="1" x14ac:dyDescent="0.25">
      <c r="C49" s="11" t="s">
        <v>143</v>
      </c>
      <c r="D49" s="93">
        <v>75</v>
      </c>
      <c r="E49" s="93">
        <v>76.599999999999994</v>
      </c>
      <c r="F49" s="93"/>
      <c r="G49" s="56">
        <f t="shared" si="1"/>
        <v>1.5999999999999943</v>
      </c>
    </row>
    <row r="50" spans="1:7" x14ac:dyDescent="0.25">
      <c r="C50" s="18" t="s">
        <v>154</v>
      </c>
      <c r="D50" s="93">
        <v>74.400000000000006</v>
      </c>
      <c r="E50" s="93">
        <v>76</v>
      </c>
      <c r="F50" s="93"/>
      <c r="G50" s="56">
        <f t="shared" si="1"/>
        <v>1.5999999999999943</v>
      </c>
    </row>
    <row r="51" spans="1:7" x14ac:dyDescent="0.25">
      <c r="F51" s="93"/>
      <c r="G51" s="31"/>
    </row>
    <row r="52" spans="1:7" x14ac:dyDescent="0.25">
      <c r="D52" s="31"/>
      <c r="E52" s="31"/>
      <c r="F52" s="31"/>
      <c r="G52" s="31"/>
    </row>
    <row r="53" spans="1:7" x14ac:dyDescent="0.25">
      <c r="C53" s="28" t="s">
        <v>175</v>
      </c>
    </row>
    <row r="54" spans="1:7" x14ac:dyDescent="0.25">
      <c r="C54" s="74" t="s">
        <v>176</v>
      </c>
    </row>
    <row r="55" spans="1:7" x14ac:dyDescent="0.25">
      <c r="C55" s="74" t="s">
        <v>252</v>
      </c>
    </row>
    <row r="56" spans="1:7" x14ac:dyDescent="0.25">
      <c r="C56" s="74" t="s">
        <v>255</v>
      </c>
    </row>
    <row r="57" spans="1:7" ht="12" x14ac:dyDescent="0.25">
      <c r="C57" s="29" t="s">
        <v>39</v>
      </c>
    </row>
    <row r="62" spans="1:7" x14ac:dyDescent="0.25">
      <c r="A62" s="27" t="s">
        <v>46</v>
      </c>
    </row>
    <row r="63" spans="1:7" x14ac:dyDescent="0.25">
      <c r="A63" s="119" t="s">
        <v>254</v>
      </c>
    </row>
    <row r="89" ht="40.4" customHeight="1" x14ac:dyDescent="0.25"/>
    <row r="94" ht="43.15" customHeight="1" x14ac:dyDescent="0.25"/>
  </sheetData>
  <sortState ref="C46:E50">
    <sortCondition descending="1" ref="E46:E50"/>
  </sortState>
  <mergeCells count="2">
    <mergeCell ref="P7:Q7"/>
    <mergeCell ref="R7:S7"/>
  </mergeCells>
  <phoneticPr fontId="2" type="noConversion"/>
  <conditionalFormatting sqref="F13:F40">
    <cfRule type="top10" dxfId="3" priority="2" bottom="1" rank="3"/>
    <cfRule type="top10" dxfId="2" priority="3" rank="5"/>
  </conditionalFormatting>
  <conditionalFormatting sqref="G13:G3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63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24"/>
  <sheetViews>
    <sheetView showGridLines="0" topLeftCell="A65" workbookViewId="0">
      <selection activeCell="B76" sqref="B76"/>
    </sheetView>
  </sheetViews>
  <sheetFormatPr defaultRowHeight="11.5" x14ac:dyDescent="0.25"/>
  <cols>
    <col min="4" max="4" width="17.69921875" customWidth="1"/>
    <col min="5" max="5" width="14.796875" customWidth="1"/>
    <col min="6" max="6" width="14.5" customWidth="1"/>
  </cols>
  <sheetData>
    <row r="3" spans="4:18" x14ac:dyDescent="0.25">
      <c r="D3" s="27" t="s">
        <v>42</v>
      </c>
      <c r="J3" s="122" t="s">
        <v>170</v>
      </c>
    </row>
    <row r="4" spans="4:18" x14ac:dyDescent="0.25">
      <c r="D4" s="30" t="s">
        <v>5</v>
      </c>
    </row>
    <row r="5" spans="4:18" x14ac:dyDescent="0.25">
      <c r="D5" s="10"/>
    </row>
    <row r="6" spans="4:18" x14ac:dyDescent="0.25">
      <c r="D6" s="95" t="s">
        <v>182</v>
      </c>
    </row>
    <row r="8" spans="4:18" x14ac:dyDescent="0.25">
      <c r="N8" t="s">
        <v>283</v>
      </c>
    </row>
    <row r="9" spans="4:18" ht="34.5" x14ac:dyDescent="0.25">
      <c r="D9" s="6"/>
      <c r="E9" s="96" t="s">
        <v>52</v>
      </c>
      <c r="F9" s="96" t="s">
        <v>51</v>
      </c>
      <c r="J9" s="110" t="s">
        <v>178</v>
      </c>
      <c r="K9" s="110" t="s">
        <v>161</v>
      </c>
      <c r="N9" s="126" t="s">
        <v>159</v>
      </c>
      <c r="O9" s="148" t="s">
        <v>160</v>
      </c>
      <c r="P9" s="148" t="s">
        <v>50</v>
      </c>
      <c r="Q9" s="148" t="s">
        <v>161</v>
      </c>
      <c r="R9" s="148" t="s">
        <v>50</v>
      </c>
    </row>
    <row r="10" spans="4:18" ht="12.5" x14ac:dyDescent="0.25">
      <c r="D10" s="140" t="s">
        <v>250</v>
      </c>
      <c r="E10" s="16">
        <v>31890</v>
      </c>
      <c r="F10" s="21">
        <v>81.3</v>
      </c>
      <c r="J10" s="110" t="s">
        <v>165</v>
      </c>
      <c r="K10" s="120">
        <v>31840</v>
      </c>
      <c r="L10" s="111">
        <v>81.3</v>
      </c>
      <c r="N10" s="127" t="s">
        <v>205</v>
      </c>
      <c r="O10" s="128" t="s">
        <v>50</v>
      </c>
      <c r="P10" s="128" t="s">
        <v>50</v>
      </c>
      <c r="Q10" s="128" t="s">
        <v>50</v>
      </c>
      <c r="R10" s="128" t="s">
        <v>50</v>
      </c>
    </row>
    <row r="11" spans="4:18" ht="12.5" x14ac:dyDescent="0.25">
      <c r="D11" s="16"/>
      <c r="E11" s="16"/>
      <c r="F11" s="21"/>
      <c r="J11" s="110"/>
      <c r="K11" s="120"/>
      <c r="L11" s="111"/>
      <c r="N11" s="129" t="s">
        <v>165</v>
      </c>
      <c r="O11" s="133">
        <v>30850</v>
      </c>
      <c r="P11" s="133" t="s">
        <v>50</v>
      </c>
      <c r="Q11" s="133">
        <v>31890</v>
      </c>
      <c r="R11" s="133" t="s">
        <v>50</v>
      </c>
    </row>
    <row r="12" spans="4:18" ht="12.5" x14ac:dyDescent="0.25">
      <c r="D12" s="16" t="s">
        <v>23</v>
      </c>
      <c r="E12" s="16">
        <v>37540</v>
      </c>
      <c r="F12" s="21">
        <v>82.1</v>
      </c>
      <c r="J12" s="110" t="s">
        <v>23</v>
      </c>
      <c r="K12" s="120">
        <v>37530</v>
      </c>
      <c r="L12" s="111">
        <v>82.1</v>
      </c>
      <c r="N12" s="129" t="s">
        <v>23</v>
      </c>
      <c r="O12" s="133">
        <v>36380</v>
      </c>
      <c r="P12" s="133" t="s">
        <v>50</v>
      </c>
      <c r="Q12" s="133">
        <v>37540</v>
      </c>
      <c r="R12" s="133" t="s">
        <v>50</v>
      </c>
    </row>
    <row r="13" spans="4:18" ht="12.5" x14ac:dyDescent="0.25">
      <c r="D13" s="16" t="s">
        <v>14</v>
      </c>
      <c r="E13" s="16">
        <v>16860</v>
      </c>
      <c r="F13" s="21">
        <v>75.099999999999994</v>
      </c>
      <c r="J13" s="110" t="s">
        <v>14</v>
      </c>
      <c r="K13" s="120">
        <v>16860</v>
      </c>
      <c r="L13" s="111">
        <v>75.099999999999994</v>
      </c>
      <c r="N13" s="129" t="s">
        <v>14</v>
      </c>
      <c r="O13" s="131">
        <v>15830</v>
      </c>
      <c r="P13" s="131" t="s">
        <v>50</v>
      </c>
      <c r="Q13" s="131">
        <v>16860</v>
      </c>
      <c r="R13" s="131" t="s">
        <v>50</v>
      </c>
    </row>
    <row r="14" spans="4:18" ht="12.5" x14ac:dyDescent="0.25">
      <c r="D14" s="16" t="s">
        <v>144</v>
      </c>
      <c r="E14" s="16">
        <v>29510</v>
      </c>
      <c r="F14" s="21">
        <v>79.3</v>
      </c>
      <c r="J14" s="110" t="s">
        <v>144</v>
      </c>
      <c r="K14" s="120">
        <v>29510</v>
      </c>
      <c r="L14" s="111">
        <v>79.3</v>
      </c>
      <c r="N14" s="129" t="s">
        <v>144</v>
      </c>
      <c r="O14" s="133">
        <v>28430</v>
      </c>
      <c r="P14" s="133" t="s">
        <v>50</v>
      </c>
      <c r="Q14" s="133">
        <v>29510</v>
      </c>
      <c r="R14" s="133" t="s">
        <v>50</v>
      </c>
    </row>
    <row r="15" spans="4:18" ht="12.5" x14ac:dyDescent="0.25">
      <c r="D15" s="16" t="s">
        <v>29</v>
      </c>
      <c r="E15" s="16">
        <v>41380</v>
      </c>
      <c r="F15" s="21">
        <v>81.5</v>
      </c>
      <c r="J15" s="110" t="s">
        <v>29</v>
      </c>
      <c r="K15" s="120">
        <v>41380</v>
      </c>
      <c r="L15" s="111">
        <v>81.5</v>
      </c>
      <c r="N15" s="129" t="s">
        <v>29</v>
      </c>
      <c r="O15" s="131">
        <v>39700</v>
      </c>
      <c r="P15" s="131" t="s">
        <v>50</v>
      </c>
      <c r="Q15" s="131">
        <v>41380</v>
      </c>
      <c r="R15" s="131" t="s">
        <v>50</v>
      </c>
    </row>
    <row r="16" spans="4:18" ht="12.5" x14ac:dyDescent="0.25">
      <c r="D16" s="16" t="s">
        <v>26</v>
      </c>
      <c r="E16" s="16">
        <v>38350</v>
      </c>
      <c r="F16" s="21">
        <v>81.3</v>
      </c>
      <c r="J16" s="110" t="s">
        <v>166</v>
      </c>
      <c r="K16" s="120">
        <v>38350</v>
      </c>
      <c r="L16" s="111">
        <v>81.3</v>
      </c>
      <c r="N16" s="129" t="s">
        <v>166</v>
      </c>
      <c r="O16" s="133">
        <v>37970</v>
      </c>
      <c r="P16" s="133" t="s">
        <v>50</v>
      </c>
      <c r="Q16" s="133">
        <v>38350</v>
      </c>
      <c r="R16" s="133" t="s">
        <v>50</v>
      </c>
    </row>
    <row r="17" spans="4:18" ht="12.5" x14ac:dyDescent="0.25">
      <c r="D17" s="16" t="s">
        <v>13</v>
      </c>
      <c r="E17" s="16">
        <v>26680</v>
      </c>
      <c r="F17" s="21">
        <v>79</v>
      </c>
      <c r="J17" s="110" t="s">
        <v>13</v>
      </c>
      <c r="K17" s="120">
        <v>26680</v>
      </c>
      <c r="L17" s="111">
        <v>79</v>
      </c>
      <c r="N17" s="129" t="s">
        <v>13</v>
      </c>
      <c r="O17" s="131">
        <v>25150</v>
      </c>
      <c r="P17" s="131" t="s">
        <v>50</v>
      </c>
      <c r="Q17" s="131">
        <v>26680</v>
      </c>
      <c r="R17" s="131" t="s">
        <v>50</v>
      </c>
    </row>
    <row r="18" spans="4:18" ht="12.5" x14ac:dyDescent="0.25">
      <c r="D18" s="140" t="s">
        <v>284</v>
      </c>
      <c r="E18" s="16">
        <v>61450</v>
      </c>
      <c r="F18" s="21">
        <v>82.8</v>
      </c>
      <c r="J18" s="110" t="s">
        <v>33</v>
      </c>
      <c r="K18" s="120">
        <v>61450</v>
      </c>
      <c r="L18" s="111">
        <v>82.8</v>
      </c>
      <c r="N18" s="129" t="s">
        <v>33</v>
      </c>
      <c r="O18" s="133">
        <v>58740</v>
      </c>
      <c r="P18" s="133" t="s">
        <v>50</v>
      </c>
      <c r="Q18" s="133">
        <v>61450</v>
      </c>
      <c r="R18" s="133" t="s">
        <v>50</v>
      </c>
    </row>
    <row r="19" spans="4:18" ht="12.5" x14ac:dyDescent="0.25">
      <c r="D19" s="140" t="s">
        <v>285</v>
      </c>
      <c r="E19" s="16">
        <v>21180</v>
      </c>
      <c r="F19" s="21">
        <v>81.7</v>
      </c>
      <c r="J19" s="110" t="s">
        <v>19</v>
      </c>
      <c r="K19" s="120">
        <v>21180</v>
      </c>
      <c r="L19" s="111">
        <v>81.7</v>
      </c>
      <c r="N19" s="129" t="s">
        <v>19</v>
      </c>
      <c r="O19" s="131">
        <v>20510</v>
      </c>
      <c r="P19" s="131" t="s">
        <v>224</v>
      </c>
      <c r="Q19" s="131">
        <v>21180</v>
      </c>
      <c r="R19" s="131" t="s">
        <v>224</v>
      </c>
    </row>
    <row r="20" spans="4:18" ht="12.5" x14ac:dyDescent="0.25">
      <c r="D20" s="140" t="s">
        <v>286</v>
      </c>
      <c r="E20" s="16">
        <v>28960</v>
      </c>
      <c r="F20" s="21">
        <v>84</v>
      </c>
      <c r="J20" s="110" t="s">
        <v>21</v>
      </c>
      <c r="K20" s="120">
        <v>28960</v>
      </c>
      <c r="L20" s="111">
        <v>84</v>
      </c>
      <c r="N20" s="129" t="s">
        <v>21</v>
      </c>
      <c r="O20" s="133">
        <v>28170</v>
      </c>
      <c r="P20" s="133" t="s">
        <v>224</v>
      </c>
      <c r="Q20" s="133">
        <v>28960</v>
      </c>
      <c r="R20" s="133" t="s">
        <v>224</v>
      </c>
    </row>
    <row r="21" spans="4:18" ht="12.5" x14ac:dyDescent="0.25">
      <c r="D21" s="140" t="s">
        <v>287</v>
      </c>
      <c r="E21" s="16">
        <v>33940</v>
      </c>
      <c r="F21" s="21">
        <v>83</v>
      </c>
      <c r="J21" s="110" t="s">
        <v>22</v>
      </c>
      <c r="K21" s="120">
        <v>33770</v>
      </c>
      <c r="L21" s="111">
        <v>83</v>
      </c>
      <c r="N21" s="129" t="s">
        <v>22</v>
      </c>
      <c r="O21" s="131">
        <v>32130</v>
      </c>
      <c r="P21" s="131" t="s">
        <v>224</v>
      </c>
      <c r="Q21" s="131">
        <v>33940</v>
      </c>
      <c r="R21" s="131" t="s">
        <v>224</v>
      </c>
    </row>
    <row r="22" spans="4:18" ht="12.5" x14ac:dyDescent="0.25">
      <c r="D22" s="140" t="s">
        <v>288</v>
      </c>
      <c r="E22" s="16">
        <v>20740</v>
      </c>
      <c r="F22" s="21">
        <v>78.599999999999994</v>
      </c>
      <c r="J22" s="110" t="s">
        <v>7</v>
      </c>
      <c r="K22" s="120">
        <v>20740</v>
      </c>
      <c r="L22" s="111">
        <v>78.599999999999994</v>
      </c>
      <c r="N22" s="129" t="s">
        <v>7</v>
      </c>
      <c r="O22" s="133">
        <v>19710</v>
      </c>
      <c r="P22" s="133" t="s">
        <v>50</v>
      </c>
      <c r="Q22" s="133">
        <v>20740</v>
      </c>
      <c r="R22" s="133" t="s">
        <v>224</v>
      </c>
    </row>
    <row r="23" spans="4:18" ht="12.5" x14ac:dyDescent="0.25">
      <c r="D23" s="140" t="s">
        <v>289</v>
      </c>
      <c r="E23" s="16">
        <v>30770</v>
      </c>
      <c r="F23" s="21">
        <v>83.6</v>
      </c>
      <c r="J23" s="110" t="s">
        <v>15</v>
      </c>
      <c r="K23" s="120">
        <v>30460</v>
      </c>
      <c r="L23" s="111">
        <v>83.6</v>
      </c>
      <c r="N23" s="129" t="s">
        <v>15</v>
      </c>
      <c r="O23" s="131">
        <v>30060</v>
      </c>
      <c r="P23" s="131" t="s">
        <v>50</v>
      </c>
      <c r="Q23" s="131">
        <v>30770</v>
      </c>
      <c r="R23" s="131" t="s">
        <v>224</v>
      </c>
    </row>
    <row r="24" spans="4:18" ht="12.5" x14ac:dyDescent="0.25">
      <c r="D24" s="140" t="s">
        <v>290</v>
      </c>
      <c r="E24" s="16">
        <v>28480</v>
      </c>
      <c r="F24" s="21">
        <v>82.3</v>
      </c>
      <c r="J24" s="110" t="s">
        <v>18</v>
      </c>
      <c r="K24" s="120">
        <v>28480</v>
      </c>
      <c r="L24" s="111">
        <v>82.3</v>
      </c>
      <c r="N24" s="129" t="s">
        <v>18</v>
      </c>
      <c r="O24" s="133">
        <v>27960</v>
      </c>
      <c r="P24" s="133" t="s">
        <v>50</v>
      </c>
      <c r="Q24" s="133">
        <v>28480</v>
      </c>
      <c r="R24" s="133" t="s">
        <v>224</v>
      </c>
    </row>
    <row r="25" spans="4:18" ht="12.5" x14ac:dyDescent="0.25">
      <c r="D25" s="16" t="s">
        <v>9</v>
      </c>
      <c r="E25" s="16">
        <v>21970</v>
      </c>
      <c r="F25" s="21">
        <v>75.7</v>
      </c>
      <c r="J25" s="110" t="s">
        <v>9</v>
      </c>
      <c r="K25" s="120">
        <v>21970</v>
      </c>
      <c r="L25" s="111">
        <v>75.7</v>
      </c>
      <c r="N25" s="129" t="s">
        <v>9</v>
      </c>
      <c r="O25" s="131">
        <v>21290</v>
      </c>
      <c r="P25" s="131" t="s">
        <v>50</v>
      </c>
      <c r="Q25" s="131">
        <v>21970</v>
      </c>
      <c r="R25" s="131" t="s">
        <v>50</v>
      </c>
    </row>
    <row r="26" spans="4:18" ht="12.5" x14ac:dyDescent="0.25">
      <c r="D26" s="16" t="s">
        <v>6</v>
      </c>
      <c r="E26" s="16">
        <v>26600</v>
      </c>
      <c r="F26" s="21">
        <v>76.5</v>
      </c>
      <c r="J26" s="110" t="s">
        <v>6</v>
      </c>
      <c r="K26" s="120">
        <v>26590</v>
      </c>
      <c r="L26" s="111">
        <v>76.5</v>
      </c>
      <c r="N26" s="129" t="s">
        <v>6</v>
      </c>
      <c r="O26" s="133">
        <v>25110</v>
      </c>
      <c r="P26" s="133" t="s">
        <v>50</v>
      </c>
      <c r="Q26" s="133">
        <v>26600</v>
      </c>
      <c r="R26" s="133" t="s">
        <v>50</v>
      </c>
    </row>
    <row r="27" spans="4:18" ht="12.5" x14ac:dyDescent="0.25">
      <c r="D27" s="16" t="s">
        <v>25</v>
      </c>
      <c r="E27" s="16">
        <v>82800</v>
      </c>
      <c r="F27" s="21">
        <v>82.7</v>
      </c>
      <c r="J27" s="110" t="s">
        <v>25</v>
      </c>
      <c r="K27" s="120">
        <v>82800</v>
      </c>
      <c r="L27" s="111">
        <v>82.7</v>
      </c>
      <c r="N27" s="129" t="s">
        <v>25</v>
      </c>
      <c r="O27" s="131">
        <v>80470</v>
      </c>
      <c r="P27" s="131" t="s">
        <v>50</v>
      </c>
      <c r="Q27" s="131">
        <v>82800</v>
      </c>
      <c r="R27" s="131" t="s">
        <v>50</v>
      </c>
    </row>
    <row r="28" spans="4:18" ht="12.5" x14ac:dyDescent="0.25">
      <c r="D28" s="140" t="s">
        <v>291</v>
      </c>
      <c r="E28" s="16">
        <v>23300</v>
      </c>
      <c r="F28" s="21">
        <v>76.5</v>
      </c>
      <c r="J28" s="110" t="s">
        <v>12</v>
      </c>
      <c r="K28" s="120">
        <v>23300</v>
      </c>
      <c r="L28" s="111">
        <v>76.5</v>
      </c>
      <c r="N28" s="129" t="s">
        <v>12</v>
      </c>
      <c r="O28" s="133">
        <v>21990</v>
      </c>
      <c r="P28" s="133" t="s">
        <v>50</v>
      </c>
      <c r="Q28" s="133">
        <v>23300</v>
      </c>
      <c r="R28" s="133" t="s">
        <v>224</v>
      </c>
    </row>
    <row r="29" spans="4:18" ht="12.5" x14ac:dyDescent="0.25">
      <c r="D29" s="16" t="s">
        <v>28</v>
      </c>
      <c r="E29" s="16">
        <v>32040</v>
      </c>
      <c r="F29" s="21">
        <v>82.9</v>
      </c>
      <c r="J29" s="110" t="s">
        <v>28</v>
      </c>
      <c r="K29" s="120">
        <v>32050</v>
      </c>
      <c r="L29" s="111">
        <v>82.9</v>
      </c>
      <c r="N29" s="129" t="s">
        <v>28</v>
      </c>
      <c r="O29" s="131">
        <v>30710</v>
      </c>
      <c r="P29" s="131" t="s">
        <v>50</v>
      </c>
      <c r="Q29" s="131">
        <v>32040</v>
      </c>
      <c r="R29" s="131" t="s">
        <v>50</v>
      </c>
    </row>
    <row r="30" spans="4:18" ht="12.5" x14ac:dyDescent="0.25">
      <c r="D30" s="140" t="s">
        <v>292</v>
      </c>
      <c r="E30" s="16">
        <v>40800</v>
      </c>
      <c r="F30" s="21">
        <v>82.2</v>
      </c>
      <c r="J30" s="110" t="s">
        <v>32</v>
      </c>
      <c r="K30" s="120">
        <v>40800</v>
      </c>
      <c r="L30" s="111">
        <v>82.2</v>
      </c>
      <c r="N30" s="129" t="s">
        <v>32</v>
      </c>
      <c r="O30" s="133">
        <v>40000</v>
      </c>
      <c r="P30" s="133" t="s">
        <v>224</v>
      </c>
      <c r="Q30" s="133">
        <v>40800</v>
      </c>
      <c r="R30" s="133" t="s">
        <v>224</v>
      </c>
    </row>
    <row r="31" spans="4:18" ht="12.5" x14ac:dyDescent="0.25">
      <c r="D31" s="16" t="s">
        <v>20</v>
      </c>
      <c r="E31" s="16">
        <v>40250</v>
      </c>
      <c r="F31" s="21">
        <v>82</v>
      </c>
      <c r="J31" s="110" t="s">
        <v>20</v>
      </c>
      <c r="K31" s="120">
        <v>40250</v>
      </c>
      <c r="L31" s="111">
        <v>82</v>
      </c>
      <c r="N31" s="129" t="s">
        <v>20</v>
      </c>
      <c r="O31" s="131">
        <v>39430</v>
      </c>
      <c r="P31" s="131" t="s">
        <v>50</v>
      </c>
      <c r="Q31" s="131">
        <v>40250</v>
      </c>
      <c r="R31" s="131" t="s">
        <v>50</v>
      </c>
    </row>
    <row r="32" spans="4:18" ht="12.5" x14ac:dyDescent="0.25">
      <c r="D32" s="16" t="s">
        <v>150</v>
      </c>
      <c r="E32" s="16">
        <v>23230</v>
      </c>
      <c r="F32" s="21">
        <v>78</v>
      </c>
      <c r="J32" s="110" t="s">
        <v>10</v>
      </c>
      <c r="K32" s="120">
        <v>23180</v>
      </c>
      <c r="L32" s="111">
        <v>78</v>
      </c>
      <c r="N32" s="129" t="s">
        <v>10</v>
      </c>
      <c r="O32" s="133">
        <v>21840</v>
      </c>
      <c r="P32" s="133" t="s">
        <v>50</v>
      </c>
      <c r="Q32" s="133">
        <v>23230</v>
      </c>
      <c r="R32" s="133" t="s">
        <v>50</v>
      </c>
    </row>
    <row r="33" spans="4:18" ht="12.5" x14ac:dyDescent="0.25">
      <c r="D33" s="140" t="s">
        <v>293</v>
      </c>
      <c r="E33" s="16">
        <v>25300</v>
      </c>
      <c r="F33" s="21">
        <v>81.900000000000006</v>
      </c>
      <c r="J33" s="110" t="s">
        <v>8</v>
      </c>
      <c r="K33" s="120">
        <v>25300</v>
      </c>
      <c r="L33" s="111">
        <v>81.900000000000006</v>
      </c>
      <c r="N33" s="129" t="s">
        <v>8</v>
      </c>
      <c r="O33" s="131">
        <v>24130</v>
      </c>
      <c r="P33" s="131" t="s">
        <v>50</v>
      </c>
      <c r="Q33" s="131">
        <v>25300</v>
      </c>
      <c r="R33" s="131" t="s">
        <v>224</v>
      </c>
    </row>
    <row r="34" spans="4:18" ht="12.5" x14ac:dyDescent="0.25">
      <c r="D34" s="140" t="s">
        <v>294</v>
      </c>
      <c r="E34" s="16">
        <v>22160</v>
      </c>
      <c r="F34" s="21">
        <v>75.599999999999994</v>
      </c>
      <c r="J34" s="110" t="s">
        <v>17</v>
      </c>
      <c r="K34" s="120">
        <v>22160</v>
      </c>
      <c r="L34" s="111">
        <v>75.599999999999994</v>
      </c>
      <c r="N34" s="129" t="s">
        <v>17</v>
      </c>
      <c r="O34" s="133">
        <v>20200</v>
      </c>
      <c r="P34" s="133" t="s">
        <v>50</v>
      </c>
      <c r="Q34" s="133">
        <v>22160</v>
      </c>
      <c r="R34" s="133" t="s">
        <v>224</v>
      </c>
    </row>
    <row r="35" spans="4:18" ht="12.5" x14ac:dyDescent="0.25">
      <c r="D35" s="16" t="s">
        <v>16</v>
      </c>
      <c r="E35" s="16">
        <v>28260</v>
      </c>
      <c r="F35" s="21">
        <v>81.599999999999994</v>
      </c>
      <c r="J35" s="110" t="s">
        <v>16</v>
      </c>
      <c r="K35" s="120">
        <v>28260</v>
      </c>
      <c r="L35" s="111">
        <v>81.599999999999994</v>
      </c>
      <c r="N35" s="129" t="s">
        <v>16</v>
      </c>
      <c r="O35" s="131">
        <v>26910</v>
      </c>
      <c r="P35" s="131" t="s">
        <v>50</v>
      </c>
      <c r="Q35" s="131">
        <v>28260</v>
      </c>
      <c r="R35" s="131" t="s">
        <v>50</v>
      </c>
    </row>
    <row r="36" spans="4:18" ht="12.5" x14ac:dyDescent="0.25">
      <c r="D36" s="16" t="s">
        <v>11</v>
      </c>
      <c r="E36" s="16">
        <v>22340</v>
      </c>
      <c r="F36" s="21">
        <v>77.8</v>
      </c>
      <c r="J36" s="110" t="s">
        <v>11</v>
      </c>
      <c r="K36" s="120">
        <v>22330</v>
      </c>
      <c r="L36" s="111">
        <v>77.8</v>
      </c>
      <c r="N36" s="129" t="s">
        <v>11</v>
      </c>
      <c r="O36" s="133">
        <v>21770</v>
      </c>
      <c r="P36" s="133" t="s">
        <v>50</v>
      </c>
      <c r="Q36" s="133">
        <v>22340</v>
      </c>
      <c r="R36" s="133" t="s">
        <v>50</v>
      </c>
    </row>
    <row r="37" spans="4:18" ht="12.5" x14ac:dyDescent="0.25">
      <c r="D37" s="16" t="s">
        <v>24</v>
      </c>
      <c r="E37" s="16">
        <v>35370</v>
      </c>
      <c r="F37" s="21">
        <v>82.1</v>
      </c>
      <c r="J37" s="110" t="s">
        <v>24</v>
      </c>
      <c r="K37" s="120">
        <v>35370</v>
      </c>
      <c r="L37" s="111">
        <v>82.1</v>
      </c>
      <c r="N37" s="129" t="s">
        <v>24</v>
      </c>
      <c r="O37" s="131">
        <v>34370</v>
      </c>
      <c r="P37" s="131" t="s">
        <v>50</v>
      </c>
      <c r="Q37" s="131">
        <v>35370</v>
      </c>
      <c r="R37" s="131" t="s">
        <v>50</v>
      </c>
    </row>
    <row r="38" spans="4:18" ht="12.5" x14ac:dyDescent="0.25">
      <c r="D38" s="16" t="s">
        <v>31</v>
      </c>
      <c r="E38" s="16">
        <v>37970</v>
      </c>
      <c r="F38" s="21">
        <v>83.2</v>
      </c>
      <c r="J38" s="110" t="s">
        <v>31</v>
      </c>
      <c r="K38" s="120">
        <v>37780</v>
      </c>
      <c r="L38" s="111">
        <v>83.2</v>
      </c>
      <c r="N38" s="129" t="s">
        <v>31</v>
      </c>
      <c r="O38" s="133">
        <v>37000</v>
      </c>
      <c r="P38" s="133" t="s">
        <v>50</v>
      </c>
      <c r="Q38" s="133">
        <v>37970</v>
      </c>
      <c r="R38" s="133" t="s">
        <v>50</v>
      </c>
    </row>
    <row r="39" spans="4:18" ht="12.5" x14ac:dyDescent="0.25">
      <c r="D39" s="16"/>
      <c r="E39" s="16"/>
      <c r="F39" s="21"/>
      <c r="J39" s="110"/>
      <c r="K39" s="120"/>
      <c r="L39" s="111"/>
      <c r="N39" s="129" t="s">
        <v>30</v>
      </c>
      <c r="O39" s="131">
        <v>40230</v>
      </c>
      <c r="P39" s="131" t="s">
        <v>50</v>
      </c>
      <c r="Q39" s="131">
        <v>41220</v>
      </c>
      <c r="R39" s="131" t="s">
        <v>50</v>
      </c>
    </row>
    <row r="40" spans="4:18" ht="12.5" x14ac:dyDescent="0.25">
      <c r="D40" s="16" t="s">
        <v>30</v>
      </c>
      <c r="E40" s="16">
        <v>41220</v>
      </c>
      <c r="F40" s="21">
        <v>83.2</v>
      </c>
      <c r="J40" s="110" t="s">
        <v>30</v>
      </c>
      <c r="K40" s="120">
        <v>41220</v>
      </c>
      <c r="L40" s="111">
        <v>83.2</v>
      </c>
      <c r="N40" s="129" t="s">
        <v>27</v>
      </c>
      <c r="O40" s="133">
        <v>48160</v>
      </c>
      <c r="P40" s="133" t="s">
        <v>50</v>
      </c>
      <c r="Q40" s="133">
        <v>46890</v>
      </c>
      <c r="R40" s="133" t="s">
        <v>50</v>
      </c>
    </row>
    <row r="41" spans="4:18" ht="12.5" x14ac:dyDescent="0.25">
      <c r="D41" s="16"/>
      <c r="E41" s="16">
        <v>46890</v>
      </c>
      <c r="F41" s="21">
        <v>83</v>
      </c>
      <c r="J41" s="110" t="s">
        <v>27</v>
      </c>
      <c r="K41" s="120">
        <v>46890</v>
      </c>
      <c r="L41" s="111">
        <v>83</v>
      </c>
      <c r="N41" s="129" t="s">
        <v>34</v>
      </c>
      <c r="O41" s="131">
        <v>49540</v>
      </c>
      <c r="P41" s="131" t="s">
        <v>50</v>
      </c>
      <c r="Q41" s="131">
        <v>50170</v>
      </c>
      <c r="R41" s="131" t="s">
        <v>50</v>
      </c>
    </row>
    <row r="42" spans="4:18" ht="12.5" x14ac:dyDescent="0.25">
      <c r="D42" s="16" t="s">
        <v>152</v>
      </c>
      <c r="E42" s="16">
        <v>50170</v>
      </c>
      <c r="F42" s="21">
        <v>84</v>
      </c>
      <c r="J42" s="110" t="s">
        <v>34</v>
      </c>
      <c r="K42" s="120">
        <v>50170</v>
      </c>
      <c r="L42" s="111">
        <v>84</v>
      </c>
      <c r="N42" s="129" t="s">
        <v>186</v>
      </c>
      <c r="O42" s="133">
        <v>32580</v>
      </c>
      <c r="P42" s="133" t="s">
        <v>50</v>
      </c>
      <c r="Q42" s="133">
        <v>33310</v>
      </c>
      <c r="R42" s="133" t="s">
        <v>50</v>
      </c>
    </row>
    <row r="43" spans="4:18" ht="12.5" x14ac:dyDescent="0.25">
      <c r="D43" s="16"/>
      <c r="E43" s="16"/>
      <c r="F43" s="21"/>
      <c r="J43" s="110"/>
      <c r="K43" s="120"/>
      <c r="L43" s="112"/>
      <c r="N43" s="129" t="s">
        <v>48</v>
      </c>
      <c r="O43" s="131">
        <v>14890</v>
      </c>
      <c r="P43" s="131" t="s">
        <v>50</v>
      </c>
      <c r="Q43" s="131">
        <v>16020</v>
      </c>
      <c r="R43" s="131" t="s">
        <v>50</v>
      </c>
    </row>
    <row r="44" spans="4:18" ht="12.5" x14ac:dyDescent="0.25">
      <c r="D44" s="140" t="s">
        <v>295</v>
      </c>
      <c r="E44" s="16">
        <v>11340</v>
      </c>
      <c r="F44" s="21">
        <v>76.599999999999994</v>
      </c>
      <c r="J44" s="110" t="s">
        <v>167</v>
      </c>
      <c r="K44" s="112" t="s">
        <v>4</v>
      </c>
      <c r="L44" s="111">
        <v>76.599999999999994</v>
      </c>
      <c r="N44" s="129" t="s">
        <v>167</v>
      </c>
      <c r="O44" s="133">
        <v>11560</v>
      </c>
      <c r="P44" s="133" t="s">
        <v>206</v>
      </c>
      <c r="Q44" s="133" t="s">
        <v>4</v>
      </c>
      <c r="R44" s="133" t="s">
        <v>50</v>
      </c>
    </row>
    <row r="45" spans="4:18" ht="12.5" x14ac:dyDescent="0.25">
      <c r="D45" s="140" t="s">
        <v>256</v>
      </c>
      <c r="E45" s="16">
        <v>9840</v>
      </c>
      <c r="F45" s="21">
        <v>79.099999999999994</v>
      </c>
      <c r="J45" s="110" t="s">
        <v>168</v>
      </c>
      <c r="K45" s="120">
        <v>9760</v>
      </c>
      <c r="L45" s="111">
        <v>79.099999999999994</v>
      </c>
      <c r="N45" s="129" t="s">
        <v>168</v>
      </c>
      <c r="O45" s="131">
        <v>9360</v>
      </c>
      <c r="P45" s="131" t="s">
        <v>50</v>
      </c>
      <c r="Q45" s="131">
        <v>9840</v>
      </c>
      <c r="R45" s="131" t="s">
        <v>224</v>
      </c>
    </row>
    <row r="46" spans="4:18" ht="12.5" x14ac:dyDescent="0.25">
      <c r="D46" s="16" t="s">
        <v>49</v>
      </c>
      <c r="E46" s="16">
        <v>12990</v>
      </c>
      <c r="F46" s="21">
        <v>76</v>
      </c>
      <c r="J46" s="110" t="s">
        <v>49</v>
      </c>
      <c r="K46" s="120">
        <v>12990</v>
      </c>
      <c r="L46" s="111">
        <v>76</v>
      </c>
      <c r="N46" s="129" t="s">
        <v>49</v>
      </c>
      <c r="O46" s="133">
        <v>12250</v>
      </c>
      <c r="P46" s="133" t="s">
        <v>50</v>
      </c>
      <c r="Q46" s="133">
        <v>12990</v>
      </c>
      <c r="R46" s="133" t="s">
        <v>50</v>
      </c>
    </row>
    <row r="47" spans="4:18" ht="12.5" x14ac:dyDescent="0.25">
      <c r="L47" s="111"/>
      <c r="N47" s="129" t="s">
        <v>35</v>
      </c>
      <c r="O47" s="131">
        <v>19530</v>
      </c>
      <c r="P47" s="131" t="s">
        <v>50</v>
      </c>
      <c r="Q47" s="131">
        <v>18940</v>
      </c>
      <c r="R47" s="131" t="s">
        <v>50</v>
      </c>
    </row>
    <row r="48" spans="4:18" ht="12.5" x14ac:dyDescent="0.25">
      <c r="L48" s="111"/>
    </row>
    <row r="49" spans="1:9" x14ac:dyDescent="0.25">
      <c r="D49" s="28" t="s">
        <v>54</v>
      </c>
    </row>
    <row r="50" spans="1:9" x14ac:dyDescent="0.25">
      <c r="D50" s="141" t="s">
        <v>296</v>
      </c>
    </row>
    <row r="51" spans="1:9" ht="14.5" customHeight="1" x14ac:dyDescent="0.25">
      <c r="D51" s="139" t="s">
        <v>297</v>
      </c>
    </row>
    <row r="52" spans="1:9" x14ac:dyDescent="0.25">
      <c r="D52" s="139" t="s">
        <v>298</v>
      </c>
    </row>
    <row r="53" spans="1:9" x14ac:dyDescent="0.25">
      <c r="D53" s="74" t="s">
        <v>299</v>
      </c>
    </row>
    <row r="54" spans="1:9" x14ac:dyDescent="0.25">
      <c r="D54" s="139" t="s">
        <v>300</v>
      </c>
    </row>
    <row r="56" spans="1:9" ht="12" x14ac:dyDescent="0.3">
      <c r="D56" s="7" t="s">
        <v>157</v>
      </c>
    </row>
    <row r="61" spans="1:9" x14ac:dyDescent="0.25">
      <c r="A61" s="5" t="s">
        <v>47</v>
      </c>
    </row>
    <row r="62" spans="1:9" x14ac:dyDescent="0.25">
      <c r="A62" s="121" t="s">
        <v>158</v>
      </c>
    </row>
    <row r="63" spans="1:9" x14ac:dyDescent="0.25">
      <c r="A63" s="121" t="s">
        <v>281</v>
      </c>
      <c r="I63" t="s">
        <v>282</v>
      </c>
    </row>
    <row r="117" spans="4:4" ht="15.5" x14ac:dyDescent="0.25">
      <c r="D117" s="142" t="s">
        <v>54</v>
      </c>
    </row>
    <row r="118" spans="4:4" ht="15.5" x14ac:dyDescent="0.35">
      <c r="D118" s="143" t="s">
        <v>296</v>
      </c>
    </row>
    <row r="119" spans="4:4" ht="15.5" x14ac:dyDescent="0.25">
      <c r="D119" s="144" t="s">
        <v>297</v>
      </c>
    </row>
    <row r="120" spans="4:4" ht="15.5" x14ac:dyDescent="0.25">
      <c r="D120" s="144" t="s">
        <v>298</v>
      </c>
    </row>
    <row r="121" spans="4:4" ht="15.5" x14ac:dyDescent="0.25">
      <c r="D121" s="145" t="s">
        <v>299</v>
      </c>
    </row>
    <row r="122" spans="4:4" ht="15.5" x14ac:dyDescent="0.25">
      <c r="D122" s="144" t="s">
        <v>300</v>
      </c>
    </row>
    <row r="123" spans="4:4" ht="15.5" x14ac:dyDescent="0.25">
      <c r="D123" s="146"/>
    </row>
    <row r="124" spans="4:4" ht="15.5" x14ac:dyDescent="0.35">
      <c r="D124" s="147" t="s">
        <v>303</v>
      </c>
    </row>
  </sheetData>
  <mergeCells count="2">
    <mergeCell ref="O9:P9"/>
    <mergeCell ref="Q9:R9"/>
  </mergeCells>
  <hyperlinks>
    <hyperlink ref="A62" r:id="rId1"/>
    <hyperlink ref="A63" r:id="rId2"/>
  </hyperlinks>
  <pageMargins left="0.7" right="0.7" top="0.75" bottom="0.75" header="0.3" footer="0.3"/>
  <pageSetup paperSize="9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showGridLines="0" zoomScaleNormal="100" workbookViewId="0">
      <selection activeCell="J18" sqref="J18"/>
    </sheetView>
  </sheetViews>
  <sheetFormatPr defaultColWidth="8.8984375" defaultRowHeight="11.5" x14ac:dyDescent="0.25"/>
  <cols>
    <col min="1" max="1" width="8.69921875" style="28" customWidth="1"/>
    <col min="2" max="3" width="8.8984375" style="38"/>
    <col min="4" max="14" width="8.8984375" style="28"/>
    <col min="15" max="15" width="13.69921875" style="28" customWidth="1"/>
    <col min="16" max="16384" width="8.8984375" style="28"/>
  </cols>
  <sheetData>
    <row r="1" spans="1:17" x14ac:dyDescent="0.25">
      <c r="A1" s="27" t="s">
        <v>121</v>
      </c>
      <c r="B1" s="19" t="s">
        <v>120</v>
      </c>
      <c r="C1" s="19" t="s">
        <v>119</v>
      </c>
      <c r="D1" s="61"/>
      <c r="E1" s="27" t="s">
        <v>42</v>
      </c>
      <c r="M1" s="30"/>
    </row>
    <row r="2" spans="1:17" x14ac:dyDescent="0.25">
      <c r="A2" s="28" t="s">
        <v>118</v>
      </c>
      <c r="B2" s="97">
        <v>0.69999999999999574</v>
      </c>
      <c r="C2" s="63">
        <v>3</v>
      </c>
      <c r="D2" s="61"/>
      <c r="E2" s="30" t="s">
        <v>5</v>
      </c>
      <c r="L2" s="113" t="s">
        <v>170</v>
      </c>
      <c r="M2" s="30"/>
      <c r="O2" s="28" t="s">
        <v>163</v>
      </c>
      <c r="P2" s="28" t="s">
        <v>164</v>
      </c>
      <c r="Q2" s="28" t="s">
        <v>179</v>
      </c>
    </row>
    <row r="3" spans="1:17" ht="12.5" x14ac:dyDescent="0.25">
      <c r="A3" s="28" t="s">
        <v>117</v>
      </c>
      <c r="B3" s="97">
        <v>4</v>
      </c>
      <c r="C3" s="63">
        <v>4</v>
      </c>
      <c r="D3" s="61"/>
      <c r="M3" s="30"/>
      <c r="N3" s="110" t="s">
        <v>178</v>
      </c>
      <c r="O3" s="110" t="s">
        <v>161</v>
      </c>
      <c r="P3" s="110" t="s">
        <v>161</v>
      </c>
    </row>
    <row r="4" spans="1:17" ht="12.5" x14ac:dyDescent="0.25">
      <c r="A4" s="28" t="s">
        <v>116</v>
      </c>
      <c r="B4" s="97">
        <v>0.89999999999999858</v>
      </c>
      <c r="C4" s="63">
        <v>3</v>
      </c>
      <c r="D4" s="61"/>
      <c r="E4" s="98" t="s">
        <v>181</v>
      </c>
      <c r="F4" s="27"/>
      <c r="G4" s="27"/>
      <c r="H4" s="27"/>
      <c r="I4" s="27"/>
      <c r="J4" s="27"/>
      <c r="K4" s="27"/>
      <c r="L4" s="27"/>
      <c r="M4" s="27"/>
      <c r="N4" s="110" t="s">
        <v>165</v>
      </c>
      <c r="O4" s="111">
        <v>64.2</v>
      </c>
      <c r="P4" s="111">
        <v>65.099999999999994</v>
      </c>
      <c r="Q4" s="65">
        <f>P4-O4</f>
        <v>0.89999999999999147</v>
      </c>
    </row>
    <row r="5" spans="1:17" ht="12.5" x14ac:dyDescent="0.25">
      <c r="A5" s="28" t="s">
        <v>115</v>
      </c>
      <c r="B5" s="97">
        <v>-0.20000000000000284</v>
      </c>
      <c r="C5" s="63">
        <v>2</v>
      </c>
      <c r="D5" s="61"/>
      <c r="E5" s="74" t="s">
        <v>114</v>
      </c>
      <c r="N5" s="110" t="s">
        <v>23</v>
      </c>
      <c r="O5" s="111">
        <v>62.1</v>
      </c>
      <c r="P5" s="111">
        <v>62.8</v>
      </c>
      <c r="Q5" s="65">
        <f t="shared" ref="Q5:Q34" si="0">P5-O5</f>
        <v>0.69999999999999574</v>
      </c>
    </row>
    <row r="6" spans="1:17" ht="12.5" x14ac:dyDescent="0.25">
      <c r="A6" s="28" t="s">
        <v>113</v>
      </c>
      <c r="B6" s="97">
        <v>1.6999999999999886</v>
      </c>
      <c r="C6" s="63">
        <v>3</v>
      </c>
      <c r="D6" s="61"/>
      <c r="N6" s="110" t="s">
        <v>14</v>
      </c>
      <c r="O6" s="111">
        <v>64.400000000000006</v>
      </c>
      <c r="P6" s="111">
        <v>68.400000000000006</v>
      </c>
      <c r="Q6" s="65">
        <f t="shared" si="0"/>
        <v>4</v>
      </c>
    </row>
    <row r="7" spans="1:17" ht="12.5" x14ac:dyDescent="0.25">
      <c r="A7" s="28" t="s">
        <v>112</v>
      </c>
      <c r="B7" s="97">
        <v>3.8000000000000043</v>
      </c>
      <c r="C7" s="63">
        <v>4</v>
      </c>
      <c r="D7" s="61"/>
      <c r="N7" s="110" t="s">
        <v>144</v>
      </c>
      <c r="O7" s="111">
        <v>61.7</v>
      </c>
      <c r="P7" s="111">
        <v>62.6</v>
      </c>
      <c r="Q7" s="65">
        <f t="shared" si="0"/>
        <v>0.89999999999999858</v>
      </c>
    </row>
    <row r="8" spans="1:17" ht="12.5" x14ac:dyDescent="0.25">
      <c r="A8" s="28" t="s">
        <v>111</v>
      </c>
      <c r="B8" s="97">
        <v>1.9000000000000057</v>
      </c>
      <c r="C8" s="63">
        <v>3</v>
      </c>
      <c r="D8" s="61"/>
      <c r="N8" s="110" t="s">
        <v>29</v>
      </c>
      <c r="O8" s="111">
        <v>59</v>
      </c>
      <c r="P8" s="111">
        <v>58.8</v>
      </c>
      <c r="Q8" s="65">
        <f t="shared" si="0"/>
        <v>-0.20000000000000284</v>
      </c>
    </row>
    <row r="9" spans="1:17" ht="12.5" x14ac:dyDescent="0.25">
      <c r="A9" s="28" t="s">
        <v>110</v>
      </c>
      <c r="B9" s="97">
        <v>0.80000000000001137</v>
      </c>
      <c r="C9" s="63">
        <v>3</v>
      </c>
      <c r="D9" s="61"/>
      <c r="N9" s="110" t="s">
        <v>166</v>
      </c>
      <c r="O9" s="111">
        <v>65.400000000000006</v>
      </c>
      <c r="P9" s="111">
        <v>67.099999999999994</v>
      </c>
      <c r="Q9" s="65">
        <f t="shared" si="0"/>
        <v>1.6999999999999886</v>
      </c>
    </row>
    <row r="10" spans="1:17" ht="12.5" x14ac:dyDescent="0.25">
      <c r="A10" s="28" t="s">
        <v>109</v>
      </c>
      <c r="B10" s="97">
        <v>1</v>
      </c>
      <c r="C10" s="63">
        <v>3</v>
      </c>
      <c r="D10" s="61"/>
      <c r="N10" s="110" t="s">
        <v>13</v>
      </c>
      <c r="O10" s="111">
        <v>53.9</v>
      </c>
      <c r="P10" s="111">
        <v>57.7</v>
      </c>
      <c r="Q10" s="65">
        <f t="shared" si="0"/>
        <v>3.8000000000000043</v>
      </c>
    </row>
    <row r="11" spans="1:17" ht="12.5" x14ac:dyDescent="0.25">
      <c r="A11" s="28" t="s">
        <v>108</v>
      </c>
      <c r="B11" s="97">
        <v>0.89999999999999147</v>
      </c>
      <c r="C11" s="63">
        <v>3</v>
      </c>
      <c r="D11" s="61"/>
      <c r="E11" s="99"/>
      <c r="F11" s="28" t="s">
        <v>180</v>
      </c>
      <c r="G11" s="99"/>
      <c r="H11" s="99"/>
      <c r="I11" s="99"/>
      <c r="J11" s="99"/>
      <c r="N11" s="110" t="s">
        <v>33</v>
      </c>
      <c r="O11" s="111">
        <v>68.599999999999994</v>
      </c>
      <c r="P11" s="111">
        <v>70.5</v>
      </c>
      <c r="Q11" s="65">
        <f t="shared" si="0"/>
        <v>1.9000000000000057</v>
      </c>
    </row>
    <row r="12" spans="1:17" ht="12.5" x14ac:dyDescent="0.25">
      <c r="A12" s="28" t="s">
        <v>107</v>
      </c>
      <c r="B12" s="97">
        <v>2.1000000000000014</v>
      </c>
      <c r="C12" s="63">
        <v>4</v>
      </c>
      <c r="D12" s="61"/>
      <c r="E12" s="27" t="s">
        <v>106</v>
      </c>
      <c r="F12" s="73">
        <v>1</v>
      </c>
      <c r="G12" s="28" t="s">
        <v>105</v>
      </c>
      <c r="H12" s="99"/>
      <c r="I12" s="65">
        <f>PERCENTILE($B$2:$B$35,0)</f>
        <v>-6.7</v>
      </c>
      <c r="J12" s="28" t="s">
        <v>104</v>
      </c>
      <c r="N12" s="110" t="s">
        <v>19</v>
      </c>
      <c r="O12" s="111">
        <v>65.599999999999994</v>
      </c>
      <c r="P12" s="111">
        <v>66.400000000000006</v>
      </c>
      <c r="Q12" s="65">
        <f t="shared" si="0"/>
        <v>0.80000000000001137</v>
      </c>
    </row>
    <row r="13" spans="1:17" ht="12.5" x14ac:dyDescent="0.25">
      <c r="A13" s="28" t="s">
        <v>103</v>
      </c>
      <c r="B13" s="97">
        <v>0.5</v>
      </c>
      <c r="C13" s="63">
        <v>3</v>
      </c>
      <c r="D13" s="61"/>
      <c r="E13" s="99"/>
      <c r="F13" s="72">
        <v>2</v>
      </c>
      <c r="G13" s="70" t="s">
        <v>102</v>
      </c>
      <c r="H13" s="99"/>
      <c r="I13" s="65">
        <f>PERCENTILE($B$2:$B$35,0.25)</f>
        <v>-0.80000000000000071</v>
      </c>
      <c r="J13" s="67">
        <v>0.25</v>
      </c>
      <c r="N13" s="110" t="s">
        <v>21</v>
      </c>
      <c r="O13" s="111">
        <v>69.400000000000006</v>
      </c>
      <c r="P13" s="111">
        <v>70.400000000000006</v>
      </c>
      <c r="Q13" s="65">
        <f t="shared" si="0"/>
        <v>1</v>
      </c>
    </row>
    <row r="14" spans="1:17" ht="12.5" x14ac:dyDescent="0.25">
      <c r="A14" s="28" t="s">
        <v>101</v>
      </c>
      <c r="B14" s="97">
        <v>0.89999999999999858</v>
      </c>
      <c r="C14" s="63">
        <v>3</v>
      </c>
      <c r="D14" s="61"/>
      <c r="E14" s="99"/>
      <c r="F14" s="71">
        <v>3</v>
      </c>
      <c r="G14" s="70" t="s">
        <v>100</v>
      </c>
      <c r="H14" s="99"/>
      <c r="I14" s="65">
        <f>PERCENTILE($B$2:$B$35,0.5)</f>
        <v>0.75000000000000711</v>
      </c>
      <c r="J14" s="67">
        <v>0.5</v>
      </c>
      <c r="N14" s="110" t="s">
        <v>22</v>
      </c>
      <c r="O14" s="111">
        <v>63.7</v>
      </c>
      <c r="P14" s="111">
        <v>64.599999999999994</v>
      </c>
      <c r="Q14" s="65">
        <f t="shared" si="0"/>
        <v>0.89999999999999147</v>
      </c>
    </row>
    <row r="15" spans="1:17" ht="12.5" x14ac:dyDescent="0.25">
      <c r="A15" s="28" t="s">
        <v>99</v>
      </c>
      <c r="B15" s="97">
        <v>1.8999999999999986</v>
      </c>
      <c r="C15" s="63">
        <v>3</v>
      </c>
      <c r="D15" s="61"/>
      <c r="E15" s="99"/>
      <c r="F15" s="69">
        <v>4</v>
      </c>
      <c r="G15" s="68" t="s">
        <v>98</v>
      </c>
      <c r="H15" s="99"/>
      <c r="I15" s="65">
        <f>PERCENTILE($B$2:$B$35,0.75)</f>
        <v>1.8499999999999961</v>
      </c>
      <c r="J15" s="67">
        <v>0.75</v>
      </c>
      <c r="N15" s="110" t="s">
        <v>7</v>
      </c>
      <c r="O15" s="111">
        <v>56.4</v>
      </c>
      <c r="P15" s="111">
        <v>58.5</v>
      </c>
      <c r="Q15" s="65">
        <f t="shared" si="0"/>
        <v>2.1000000000000014</v>
      </c>
    </row>
    <row r="16" spans="1:17" ht="12.5" x14ac:dyDescent="0.25">
      <c r="A16" s="28" t="s">
        <v>97</v>
      </c>
      <c r="B16" s="97">
        <v>3.1000000000000014</v>
      </c>
      <c r="C16" s="63">
        <v>4</v>
      </c>
      <c r="D16" s="61"/>
      <c r="E16" s="99"/>
      <c r="F16" s="66" t="s">
        <v>4</v>
      </c>
      <c r="G16" s="34" t="s">
        <v>96</v>
      </c>
      <c r="H16" s="99"/>
      <c r="I16" s="65">
        <f>PERCENTILE($B$2:$B$35,1)</f>
        <v>4</v>
      </c>
      <c r="J16" s="28" t="s">
        <v>95</v>
      </c>
      <c r="N16" s="110" t="s">
        <v>15</v>
      </c>
      <c r="O16" s="111">
        <v>68.099999999999994</v>
      </c>
      <c r="P16" s="111">
        <v>68.599999999999994</v>
      </c>
      <c r="Q16" s="65">
        <f t="shared" si="0"/>
        <v>0.5</v>
      </c>
    </row>
    <row r="17" spans="1:18" ht="12.5" x14ac:dyDescent="0.25">
      <c r="A17" s="28" t="s">
        <v>94</v>
      </c>
      <c r="B17" s="97">
        <v>-1.3000000000000043</v>
      </c>
      <c r="C17" s="63">
        <v>2</v>
      </c>
      <c r="D17" s="61"/>
      <c r="E17" s="99"/>
      <c r="F17" s="99"/>
      <c r="G17" s="99"/>
      <c r="H17" s="99"/>
      <c r="I17" s="99"/>
      <c r="J17" s="99"/>
      <c r="N17" s="110" t="s">
        <v>18</v>
      </c>
      <c r="O17" s="111">
        <v>62.1</v>
      </c>
      <c r="P17" s="111">
        <v>63</v>
      </c>
      <c r="Q17" s="65">
        <f t="shared" si="0"/>
        <v>0.89999999999999858</v>
      </c>
    </row>
    <row r="18" spans="1:18" ht="12.5" x14ac:dyDescent="0.25">
      <c r="A18" s="28" t="s">
        <v>93</v>
      </c>
      <c r="B18" s="97">
        <v>2.0999999999999943</v>
      </c>
      <c r="C18" s="63">
        <v>4</v>
      </c>
      <c r="D18" s="61"/>
      <c r="E18" s="99"/>
      <c r="F18" s="99"/>
      <c r="G18" s="99"/>
      <c r="H18" s="99"/>
      <c r="I18" s="99"/>
      <c r="J18" s="99"/>
      <c r="N18" s="110" t="s">
        <v>9</v>
      </c>
      <c r="O18" s="111">
        <v>52.2</v>
      </c>
      <c r="P18" s="111">
        <v>54.1</v>
      </c>
      <c r="Q18" s="65">
        <f t="shared" si="0"/>
        <v>1.8999999999999986</v>
      </c>
    </row>
    <row r="19" spans="1:18" ht="12.5" x14ac:dyDescent="0.25">
      <c r="A19" s="28" t="s">
        <v>92</v>
      </c>
      <c r="B19" s="97">
        <v>0.59999999999999432</v>
      </c>
      <c r="C19" s="63">
        <v>3</v>
      </c>
      <c r="D19" s="61"/>
      <c r="E19" s="28" t="s">
        <v>258</v>
      </c>
      <c r="F19" s="99"/>
      <c r="G19" s="99"/>
      <c r="H19" s="99"/>
      <c r="I19" s="99"/>
      <c r="J19" s="99"/>
      <c r="N19" s="110" t="s">
        <v>6</v>
      </c>
      <c r="O19" s="111">
        <v>56</v>
      </c>
      <c r="P19" s="111">
        <v>59.1</v>
      </c>
      <c r="Q19" s="65">
        <f t="shared" si="0"/>
        <v>3.1000000000000014</v>
      </c>
    </row>
    <row r="20" spans="1:18" ht="12.5" x14ac:dyDescent="0.25">
      <c r="A20" s="28" t="s">
        <v>91</v>
      </c>
      <c r="B20" s="97">
        <v>-3.1000000000000014</v>
      </c>
      <c r="C20" s="63">
        <v>1</v>
      </c>
      <c r="D20" s="61"/>
      <c r="E20" s="29" t="s">
        <v>90</v>
      </c>
      <c r="F20" s="99"/>
      <c r="G20" s="29"/>
      <c r="H20" s="29"/>
      <c r="I20" s="29"/>
      <c r="J20" s="29"/>
      <c r="N20" s="110" t="s">
        <v>25</v>
      </c>
      <c r="O20" s="111">
        <v>63.2</v>
      </c>
      <c r="P20" s="111">
        <v>61.9</v>
      </c>
      <c r="Q20" s="65">
        <f t="shared" si="0"/>
        <v>-1.3000000000000043</v>
      </c>
    </row>
    <row r="21" spans="1:18" ht="12.5" x14ac:dyDescent="0.25">
      <c r="A21" s="28" t="s">
        <v>89</v>
      </c>
      <c r="B21" s="97">
        <v>1.2999999999999972</v>
      </c>
      <c r="C21" s="63">
        <v>3</v>
      </c>
      <c r="D21" s="61"/>
      <c r="E21" s="27"/>
      <c r="N21" s="110" t="s">
        <v>12</v>
      </c>
      <c r="O21" s="111">
        <v>60.7</v>
      </c>
      <c r="P21" s="111">
        <v>62.8</v>
      </c>
      <c r="Q21" s="65">
        <f t="shared" si="0"/>
        <v>2.0999999999999943</v>
      </c>
    </row>
    <row r="22" spans="1:18" ht="12.5" x14ac:dyDescent="0.25">
      <c r="A22" s="28" t="s">
        <v>88</v>
      </c>
      <c r="B22" s="97">
        <v>3.1999999999999957</v>
      </c>
      <c r="C22" s="63">
        <v>4</v>
      </c>
      <c r="D22" s="61"/>
      <c r="E22" s="27"/>
      <c r="N22" s="110" t="s">
        <v>28</v>
      </c>
      <c r="O22" s="111">
        <v>72.900000000000006</v>
      </c>
      <c r="P22" s="111">
        <v>73.5</v>
      </c>
      <c r="Q22" s="65">
        <f t="shared" si="0"/>
        <v>0.59999999999999432</v>
      </c>
    </row>
    <row r="23" spans="1:18" ht="12.5" x14ac:dyDescent="0.25">
      <c r="A23" s="28" t="s">
        <v>87</v>
      </c>
      <c r="B23" s="97">
        <v>-2.8000000000000043</v>
      </c>
      <c r="C23" s="63">
        <v>1</v>
      </c>
      <c r="D23" s="61"/>
      <c r="E23" s="27"/>
      <c r="N23" s="110" t="s">
        <v>32</v>
      </c>
      <c r="O23" s="111">
        <v>62.5</v>
      </c>
      <c r="P23" s="111">
        <v>59.4</v>
      </c>
      <c r="Q23" s="65">
        <f t="shared" si="0"/>
        <v>-3.1000000000000014</v>
      </c>
    </row>
    <row r="24" spans="1:18" ht="12.5" x14ac:dyDescent="0.25">
      <c r="A24" s="28" t="s">
        <v>86</v>
      </c>
      <c r="B24" s="97">
        <v>0.70000000000000284</v>
      </c>
      <c r="C24" s="63">
        <v>3</v>
      </c>
      <c r="D24" s="61"/>
      <c r="E24" s="27"/>
      <c r="N24" s="110" t="s">
        <v>20</v>
      </c>
      <c r="O24" s="111">
        <v>56.7</v>
      </c>
      <c r="P24" s="111">
        <v>58</v>
      </c>
      <c r="Q24" s="65">
        <f t="shared" si="0"/>
        <v>1.2999999999999972</v>
      </c>
    </row>
    <row r="25" spans="1:18" ht="12.5" x14ac:dyDescent="0.25">
      <c r="A25" s="28" t="s">
        <v>85</v>
      </c>
      <c r="B25" s="97">
        <v>0.40000000000000568</v>
      </c>
      <c r="C25" s="63">
        <v>3</v>
      </c>
      <c r="D25" s="61"/>
      <c r="N25" s="110" t="s">
        <v>10</v>
      </c>
      <c r="O25" s="111">
        <v>60.9</v>
      </c>
      <c r="P25" s="111">
        <v>64.099999999999994</v>
      </c>
      <c r="Q25" s="65">
        <f t="shared" si="0"/>
        <v>3.1999999999999957</v>
      </c>
    </row>
    <row r="26" spans="1:18" ht="12.5" x14ac:dyDescent="0.25">
      <c r="A26" s="28" t="s">
        <v>84</v>
      </c>
      <c r="B26" s="97">
        <v>0.29999999999999716</v>
      </c>
      <c r="C26" s="63">
        <v>3</v>
      </c>
      <c r="D26" s="61"/>
      <c r="G26" s="29"/>
      <c r="H26" s="29"/>
      <c r="I26" s="29"/>
      <c r="J26" s="29"/>
      <c r="N26" s="110" t="s">
        <v>8</v>
      </c>
      <c r="O26" s="111">
        <v>60.6</v>
      </c>
      <c r="P26" s="111">
        <v>57.8</v>
      </c>
      <c r="Q26" s="65">
        <f t="shared" si="0"/>
        <v>-2.8000000000000043</v>
      </c>
    </row>
    <row r="27" spans="1:18" ht="12.5" x14ac:dyDescent="0.25">
      <c r="A27" s="28" t="s">
        <v>83</v>
      </c>
      <c r="B27" s="97">
        <v>-2.9000000000000057</v>
      </c>
      <c r="C27" s="63">
        <v>1</v>
      </c>
      <c r="D27" s="61"/>
      <c r="E27" s="27"/>
      <c r="N27" s="110" t="s">
        <v>17</v>
      </c>
      <c r="O27" s="111">
        <v>59.9</v>
      </c>
      <c r="P27" s="111">
        <v>60.6</v>
      </c>
      <c r="Q27" s="65">
        <f t="shared" si="0"/>
        <v>0.70000000000000284</v>
      </c>
    </row>
    <row r="28" spans="1:18" ht="12.5" x14ac:dyDescent="0.25">
      <c r="A28" s="28" t="s">
        <v>82</v>
      </c>
      <c r="B28" s="97">
        <v>-1.0999999999999943</v>
      </c>
      <c r="C28" s="63">
        <v>3</v>
      </c>
      <c r="D28" s="61"/>
      <c r="N28" s="110" t="s">
        <v>16</v>
      </c>
      <c r="O28" s="111">
        <v>60.8</v>
      </c>
      <c r="P28" s="111">
        <v>61.2</v>
      </c>
      <c r="Q28" s="65">
        <f t="shared" si="0"/>
        <v>0.40000000000000568</v>
      </c>
    </row>
    <row r="29" spans="1:18" ht="12.5" x14ac:dyDescent="0.25">
      <c r="A29" s="28" t="s">
        <v>81</v>
      </c>
      <c r="B29" s="97">
        <v>-6.7</v>
      </c>
      <c r="C29" s="63">
        <v>1</v>
      </c>
      <c r="D29" s="61"/>
      <c r="N29" s="110" t="s">
        <v>11</v>
      </c>
      <c r="O29" s="111">
        <v>56</v>
      </c>
      <c r="P29" s="111">
        <v>56.3</v>
      </c>
      <c r="Q29" s="65">
        <f t="shared" si="0"/>
        <v>0.29999999999999716</v>
      </c>
    </row>
    <row r="30" spans="1:18" ht="12.5" x14ac:dyDescent="0.25">
      <c r="A30" s="28" t="s">
        <v>127</v>
      </c>
      <c r="B30" s="77" t="s">
        <v>4</v>
      </c>
      <c r="C30" s="77" t="s">
        <v>4</v>
      </c>
      <c r="D30" s="61"/>
      <c r="N30" s="110" t="s">
        <v>24</v>
      </c>
      <c r="O30" s="111">
        <v>57.7</v>
      </c>
      <c r="P30" s="111">
        <v>54.8</v>
      </c>
      <c r="Q30" s="65">
        <f t="shared" si="0"/>
        <v>-2.9000000000000057</v>
      </c>
    </row>
    <row r="31" spans="1:18" ht="12.5" x14ac:dyDescent="0.25">
      <c r="A31" s="28" t="s">
        <v>80</v>
      </c>
      <c r="B31" s="97">
        <v>-3.1</v>
      </c>
      <c r="C31" s="63">
        <v>1</v>
      </c>
      <c r="D31" s="61"/>
      <c r="N31" s="110" t="s">
        <v>31</v>
      </c>
      <c r="O31" s="111">
        <v>73.8</v>
      </c>
      <c r="P31" s="111">
        <v>72.7</v>
      </c>
      <c r="Q31" s="65">
        <f t="shared" si="0"/>
        <v>-1.0999999999999943</v>
      </c>
    </row>
    <row r="32" spans="1:18" ht="12.5" x14ac:dyDescent="0.25">
      <c r="A32" s="28" t="s">
        <v>79</v>
      </c>
      <c r="B32" s="97">
        <v>-1</v>
      </c>
      <c r="C32" s="63">
        <v>1</v>
      </c>
      <c r="D32" s="61"/>
      <c r="N32" s="110" t="s">
        <v>30</v>
      </c>
      <c r="O32" s="112">
        <v>65.7</v>
      </c>
      <c r="P32" s="112">
        <v>59</v>
      </c>
      <c r="Q32" s="65">
        <f t="shared" si="0"/>
        <v>-6.7000000000000028</v>
      </c>
      <c r="R32" s="28">
        <v>2018</v>
      </c>
    </row>
    <row r="33" spans="1:17" ht="12.5" x14ac:dyDescent="0.25">
      <c r="A33" s="28" t="s">
        <v>128</v>
      </c>
      <c r="B33" s="77" t="s">
        <v>4</v>
      </c>
      <c r="C33" s="77" t="s">
        <v>4</v>
      </c>
      <c r="D33" s="61"/>
      <c r="N33" s="110" t="s">
        <v>27</v>
      </c>
      <c r="O33" s="111">
        <v>71.2</v>
      </c>
      <c r="P33" s="111">
        <v>68.099999999999994</v>
      </c>
      <c r="Q33" s="65">
        <f t="shared" si="0"/>
        <v>-3.1000000000000085</v>
      </c>
    </row>
    <row r="34" spans="1:17" ht="12.5" x14ac:dyDescent="0.25">
      <c r="A34" s="28" t="s">
        <v>122</v>
      </c>
      <c r="B34" s="77" t="s">
        <v>4</v>
      </c>
      <c r="C34" s="77" t="s">
        <v>4</v>
      </c>
      <c r="D34" s="61"/>
      <c r="N34" s="110" t="s">
        <v>34</v>
      </c>
      <c r="O34" s="111">
        <v>61</v>
      </c>
      <c r="P34" s="111">
        <v>60</v>
      </c>
      <c r="Q34" s="65">
        <f t="shared" si="0"/>
        <v>-1</v>
      </c>
    </row>
    <row r="35" spans="1:17" ht="12.5" x14ac:dyDescent="0.25">
      <c r="A35" s="28" t="s">
        <v>129</v>
      </c>
      <c r="B35" s="77" t="s">
        <v>4</v>
      </c>
      <c r="C35" s="77" t="s">
        <v>4</v>
      </c>
      <c r="D35" s="61"/>
      <c r="N35" s="110"/>
      <c r="O35" s="112"/>
      <c r="P35" s="112"/>
    </row>
    <row r="36" spans="1:17" x14ac:dyDescent="0.25">
      <c r="A36" s="28" t="s">
        <v>130</v>
      </c>
      <c r="B36" s="77" t="s">
        <v>4</v>
      </c>
      <c r="C36" s="77" t="s">
        <v>4</v>
      </c>
      <c r="D36" s="61"/>
      <c r="N36" s="61"/>
      <c r="O36" s="61"/>
    </row>
    <row r="37" spans="1:17" x14ac:dyDescent="0.25">
      <c r="A37" s="28" t="s">
        <v>131</v>
      </c>
      <c r="B37" s="77" t="s">
        <v>4</v>
      </c>
      <c r="C37" s="77" t="s">
        <v>4</v>
      </c>
      <c r="D37" s="61"/>
      <c r="N37" s="61"/>
      <c r="O37" s="61"/>
    </row>
    <row r="38" spans="1:17" x14ac:dyDescent="0.25">
      <c r="B38" s="62"/>
      <c r="C38" s="62"/>
      <c r="D38" s="61"/>
      <c r="N38" s="61"/>
      <c r="O38" s="61"/>
    </row>
    <row r="39" spans="1:17" x14ac:dyDescent="0.25">
      <c r="B39" s="62"/>
      <c r="C39" s="62"/>
      <c r="D39" s="61"/>
      <c r="N39" s="61"/>
      <c r="O39" s="61"/>
    </row>
    <row r="40" spans="1:17" ht="12" x14ac:dyDescent="0.25">
      <c r="A40" s="27" t="s">
        <v>46</v>
      </c>
      <c r="M40" s="29"/>
    </row>
    <row r="41" spans="1:17" x14ac:dyDescent="0.25">
      <c r="A41" s="119" t="s">
        <v>257</v>
      </c>
    </row>
    <row r="42" spans="1:17" x14ac:dyDescent="0.25">
      <c r="M42" s="27"/>
    </row>
  </sheetData>
  <conditionalFormatting sqref="Q5:Q3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41" r:id="rId1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1"/>
  <sheetViews>
    <sheetView showGridLines="0" topLeftCell="A70" zoomScaleNormal="100" workbookViewId="0">
      <selection activeCell="C20" sqref="C20"/>
    </sheetView>
  </sheetViews>
  <sheetFormatPr defaultColWidth="8.8984375" defaultRowHeight="11.5" x14ac:dyDescent="0.25"/>
  <cols>
    <col min="1" max="1" width="8.69921875" style="3" customWidth="1"/>
    <col min="2" max="2" width="8.69921875" style="28" customWidth="1"/>
    <col min="3" max="3" width="38.3984375" style="28" customWidth="1"/>
    <col min="4" max="6" width="8.69921875" style="38" customWidth="1"/>
    <col min="7" max="16384" width="8.8984375" style="28"/>
  </cols>
  <sheetData>
    <row r="1" spans="1:13" s="8" customFormat="1" x14ac:dyDescent="0.25">
      <c r="C1" s="27"/>
      <c r="D1" s="23"/>
      <c r="E1" s="23"/>
      <c r="F1" s="23"/>
    </row>
    <row r="2" spans="1:13" x14ac:dyDescent="0.25">
      <c r="A2" s="28"/>
      <c r="C2" s="30"/>
      <c r="H2" s="113" t="s">
        <v>170</v>
      </c>
    </row>
    <row r="3" spans="1:13" x14ac:dyDescent="0.25">
      <c r="A3" s="28"/>
      <c r="C3" s="27" t="s">
        <v>42</v>
      </c>
      <c r="H3" s="88"/>
    </row>
    <row r="4" spans="1:13" x14ac:dyDescent="0.25">
      <c r="A4" s="28"/>
      <c r="C4" s="30" t="s">
        <v>5</v>
      </c>
    </row>
    <row r="5" spans="1:13" x14ac:dyDescent="0.25">
      <c r="A5" s="28"/>
      <c r="C5" s="30"/>
    </row>
    <row r="6" spans="1:13" x14ac:dyDescent="0.25">
      <c r="A6" s="28"/>
      <c r="C6" s="30" t="s">
        <v>187</v>
      </c>
    </row>
    <row r="7" spans="1:13" x14ac:dyDescent="0.25">
      <c r="A7" s="28"/>
      <c r="C7" s="31" t="s">
        <v>36</v>
      </c>
    </row>
    <row r="8" spans="1:13" x14ac:dyDescent="0.25">
      <c r="A8" s="28"/>
      <c r="C8" s="31"/>
    </row>
    <row r="9" spans="1:13" x14ac:dyDescent="0.25">
      <c r="A9" s="28"/>
      <c r="D9" s="19"/>
      <c r="E9" s="19"/>
      <c r="F9" s="19"/>
    </row>
    <row r="10" spans="1:13" ht="34.5" x14ac:dyDescent="0.25">
      <c r="A10" s="28"/>
      <c r="D10" s="40" t="s">
        <v>136</v>
      </c>
      <c r="E10" s="40" t="s">
        <v>137</v>
      </c>
      <c r="F10" s="40"/>
      <c r="G10" s="40"/>
      <c r="H10" s="40"/>
      <c r="I10" s="40"/>
      <c r="J10" s="110" t="s">
        <v>159</v>
      </c>
      <c r="K10" s="110" t="s">
        <v>183</v>
      </c>
      <c r="L10" s="110" t="s">
        <v>184</v>
      </c>
      <c r="M10" s="110" t="s">
        <v>185</v>
      </c>
    </row>
    <row r="11" spans="1:13" ht="12.5" x14ac:dyDescent="0.25">
      <c r="A11" s="28"/>
      <c r="C11" s="124" t="s">
        <v>171</v>
      </c>
      <c r="D11" s="100">
        <v>8.5</v>
      </c>
      <c r="E11" s="100">
        <v>68.599999999999994</v>
      </c>
      <c r="F11" s="101"/>
      <c r="G11" s="101"/>
      <c r="H11" s="101"/>
      <c r="I11" s="101"/>
      <c r="J11" s="110" t="s">
        <v>161</v>
      </c>
      <c r="K11" s="110" t="s">
        <v>165</v>
      </c>
      <c r="L11" s="111">
        <v>68.599999999999994</v>
      </c>
      <c r="M11" s="111">
        <v>8.5</v>
      </c>
    </row>
    <row r="12" spans="1:13" ht="12.5" x14ac:dyDescent="0.25">
      <c r="A12" s="28"/>
      <c r="C12" s="33"/>
      <c r="D12" s="100"/>
      <c r="E12" s="100"/>
      <c r="F12" s="34"/>
      <c r="I12" s="33"/>
      <c r="J12" s="110" t="s">
        <v>161</v>
      </c>
      <c r="K12" s="110" t="s">
        <v>23</v>
      </c>
      <c r="L12" s="111">
        <v>74</v>
      </c>
      <c r="M12" s="111">
        <v>9.1</v>
      </c>
    </row>
    <row r="13" spans="1:13" ht="12.5" x14ac:dyDescent="0.25">
      <c r="A13" s="28"/>
      <c r="C13" s="36" t="s">
        <v>33</v>
      </c>
      <c r="D13" s="100">
        <v>3.2</v>
      </c>
      <c r="E13" s="100">
        <v>84</v>
      </c>
      <c r="F13" s="102"/>
      <c r="G13" s="102"/>
      <c r="H13" s="102"/>
      <c r="I13" s="102"/>
      <c r="J13" s="110" t="s">
        <v>161</v>
      </c>
      <c r="K13" s="110" t="s">
        <v>14</v>
      </c>
      <c r="L13" s="111">
        <v>67.2</v>
      </c>
      <c r="M13" s="111">
        <v>9.1999999999999993</v>
      </c>
    </row>
    <row r="14" spans="1:13" ht="12.5" x14ac:dyDescent="0.25">
      <c r="A14" s="28"/>
      <c r="C14" s="36" t="s">
        <v>19</v>
      </c>
      <c r="D14" s="100">
        <v>6.6</v>
      </c>
      <c r="E14" s="100">
        <v>79.3</v>
      </c>
      <c r="F14" s="102"/>
      <c r="G14" s="102"/>
      <c r="H14" s="102"/>
      <c r="I14" s="102"/>
      <c r="J14" s="110" t="s">
        <v>161</v>
      </c>
      <c r="K14" s="110" t="s">
        <v>144</v>
      </c>
      <c r="L14" s="111">
        <v>62</v>
      </c>
      <c r="M14" s="111">
        <v>10.3</v>
      </c>
    </row>
    <row r="15" spans="1:13" ht="12.5" x14ac:dyDescent="0.25">
      <c r="B15" s="36"/>
      <c r="C15" s="36" t="s">
        <v>18</v>
      </c>
      <c r="D15" s="100">
        <v>5.5</v>
      </c>
      <c r="E15" s="100">
        <v>77.8</v>
      </c>
      <c r="F15" s="102"/>
      <c r="G15" s="102"/>
      <c r="H15" s="102"/>
      <c r="I15" s="102"/>
      <c r="J15" s="110" t="s">
        <v>161</v>
      </c>
      <c r="K15" s="110" t="s">
        <v>29</v>
      </c>
      <c r="L15" s="111">
        <v>69.7</v>
      </c>
      <c r="M15" s="111">
        <v>8.1999999999999993</v>
      </c>
    </row>
    <row r="16" spans="1:13" ht="12.5" x14ac:dyDescent="0.25">
      <c r="A16" s="28"/>
      <c r="C16" s="36" t="s">
        <v>31</v>
      </c>
      <c r="D16" s="100">
        <v>5.2</v>
      </c>
      <c r="E16" s="100">
        <v>76</v>
      </c>
      <c r="F16" s="102"/>
      <c r="G16" s="102"/>
      <c r="H16" s="102"/>
      <c r="I16" s="102"/>
      <c r="J16" s="110" t="s">
        <v>161</v>
      </c>
      <c r="K16" s="110" t="s">
        <v>166</v>
      </c>
      <c r="L16" s="111">
        <v>65.5</v>
      </c>
      <c r="M16" s="111">
        <v>8.5</v>
      </c>
    </row>
    <row r="17" spans="1:13" ht="12.5" x14ac:dyDescent="0.25">
      <c r="A17" s="28"/>
      <c r="C17" s="36" t="s">
        <v>21</v>
      </c>
      <c r="D17" s="100">
        <v>7.2</v>
      </c>
      <c r="E17" s="100">
        <v>75.3</v>
      </c>
      <c r="F17" s="102"/>
      <c r="G17" s="102"/>
      <c r="H17" s="102"/>
      <c r="I17" s="102"/>
      <c r="J17" s="110" t="s">
        <v>161</v>
      </c>
      <c r="K17" s="110" t="s">
        <v>13</v>
      </c>
      <c r="L17" s="111">
        <v>56.6</v>
      </c>
      <c r="M17" s="111">
        <v>13.3</v>
      </c>
    </row>
    <row r="18" spans="1:13" ht="12.5" x14ac:dyDescent="0.25">
      <c r="A18" s="28"/>
      <c r="C18" s="36" t="s">
        <v>32</v>
      </c>
      <c r="D18" s="100">
        <v>5.5</v>
      </c>
      <c r="E18" s="100">
        <v>74.8</v>
      </c>
      <c r="F18" s="102"/>
      <c r="G18" s="102"/>
      <c r="H18" s="102"/>
      <c r="I18" s="102"/>
      <c r="J18" s="110" t="s">
        <v>161</v>
      </c>
      <c r="K18" s="110" t="s">
        <v>33</v>
      </c>
      <c r="L18" s="111">
        <v>84</v>
      </c>
      <c r="M18" s="111">
        <v>3.2</v>
      </c>
    </row>
    <row r="19" spans="1:13" ht="12.5" x14ac:dyDescent="0.25">
      <c r="A19" s="28"/>
      <c r="C19" s="36" t="s">
        <v>28</v>
      </c>
      <c r="D19" s="100">
        <v>4</v>
      </c>
      <c r="E19" s="100">
        <v>74.2</v>
      </c>
      <c r="F19" s="102"/>
      <c r="G19" s="102"/>
      <c r="H19" s="102"/>
      <c r="I19" s="102"/>
      <c r="J19" s="110" t="s">
        <v>161</v>
      </c>
      <c r="K19" s="110" t="s">
        <v>19</v>
      </c>
      <c r="L19" s="111">
        <v>79.3</v>
      </c>
      <c r="M19" s="111">
        <v>6.6</v>
      </c>
    </row>
    <row r="20" spans="1:13" ht="12.5" x14ac:dyDescent="0.25">
      <c r="A20" s="28"/>
      <c r="C20" s="124" t="s">
        <v>263</v>
      </c>
      <c r="D20" s="100">
        <v>9.1</v>
      </c>
      <c r="E20" s="100">
        <v>74</v>
      </c>
      <c r="F20" s="102"/>
      <c r="G20" s="102"/>
      <c r="H20" s="102"/>
      <c r="I20" s="102"/>
      <c r="J20" s="110" t="s">
        <v>161</v>
      </c>
      <c r="K20" s="110" t="s">
        <v>21</v>
      </c>
      <c r="L20" s="111">
        <v>75.3</v>
      </c>
      <c r="M20" s="111">
        <v>7.2</v>
      </c>
    </row>
    <row r="21" spans="1:13" ht="12.5" x14ac:dyDescent="0.25">
      <c r="A21" s="28"/>
      <c r="C21" s="36" t="s">
        <v>15</v>
      </c>
      <c r="D21" s="100">
        <v>7</v>
      </c>
      <c r="E21" s="100">
        <v>72.900000000000006</v>
      </c>
      <c r="F21" s="102"/>
      <c r="G21" s="102"/>
      <c r="H21" s="102"/>
      <c r="I21" s="102"/>
      <c r="J21" s="110" t="s">
        <v>161</v>
      </c>
      <c r="K21" s="110" t="s">
        <v>22</v>
      </c>
      <c r="L21" s="111">
        <v>66.7</v>
      </c>
      <c r="M21" s="111">
        <v>8.9</v>
      </c>
    </row>
    <row r="22" spans="1:13" ht="12.5" x14ac:dyDescent="0.25">
      <c r="A22" s="28"/>
      <c r="C22" s="36" t="s">
        <v>25</v>
      </c>
      <c r="D22" s="100">
        <v>9</v>
      </c>
      <c r="E22" s="100">
        <v>71.900000000000006</v>
      </c>
      <c r="F22" s="102"/>
      <c r="G22" s="102"/>
      <c r="H22" s="102"/>
      <c r="I22" s="102"/>
      <c r="J22" s="110" t="s">
        <v>161</v>
      </c>
      <c r="K22" s="110" t="s">
        <v>7</v>
      </c>
      <c r="L22" s="111">
        <v>60.5</v>
      </c>
      <c r="M22" s="111">
        <v>16.8</v>
      </c>
    </row>
    <row r="23" spans="1:13" ht="12.5" x14ac:dyDescent="0.25">
      <c r="A23" s="28"/>
      <c r="C23" s="36" t="s">
        <v>20</v>
      </c>
      <c r="D23" s="100">
        <v>7.8</v>
      </c>
      <c r="E23" s="100">
        <v>71.3</v>
      </c>
      <c r="F23" s="102"/>
      <c r="G23" s="102"/>
      <c r="H23" s="102"/>
      <c r="I23" s="102"/>
      <c r="J23" s="110" t="s">
        <v>161</v>
      </c>
      <c r="K23" s="110" t="s">
        <v>15</v>
      </c>
      <c r="L23" s="111">
        <v>72.900000000000006</v>
      </c>
      <c r="M23" s="111">
        <v>7</v>
      </c>
    </row>
    <row r="24" spans="1:13" ht="12.5" x14ac:dyDescent="0.25">
      <c r="A24" s="28"/>
      <c r="C24" s="36" t="s">
        <v>17</v>
      </c>
      <c r="D24" s="100">
        <v>7.2</v>
      </c>
      <c r="E24" s="100">
        <v>71.2</v>
      </c>
      <c r="F24" s="102"/>
      <c r="G24" s="102"/>
      <c r="H24" s="102"/>
      <c r="I24" s="102"/>
      <c r="J24" s="110" t="s">
        <v>161</v>
      </c>
      <c r="K24" s="110" t="s">
        <v>18</v>
      </c>
      <c r="L24" s="111">
        <v>77.8</v>
      </c>
      <c r="M24" s="111">
        <v>5.5</v>
      </c>
    </row>
    <row r="25" spans="1:13" ht="12.5" x14ac:dyDescent="0.25">
      <c r="A25" s="28"/>
      <c r="C25" s="36" t="s">
        <v>29</v>
      </c>
      <c r="D25" s="100">
        <v>8.1999999999999993</v>
      </c>
      <c r="E25" s="100">
        <v>69.7</v>
      </c>
      <c r="F25" s="102"/>
      <c r="G25" s="102"/>
      <c r="H25" s="102"/>
      <c r="I25" s="102"/>
      <c r="J25" s="110" t="s">
        <v>161</v>
      </c>
      <c r="K25" s="110" t="s">
        <v>9</v>
      </c>
      <c r="L25" s="111">
        <v>47.1</v>
      </c>
      <c r="M25" s="111">
        <v>15.3</v>
      </c>
    </row>
    <row r="26" spans="1:13" ht="12.5" x14ac:dyDescent="0.25">
      <c r="A26" s="28"/>
      <c r="C26" s="36" t="s">
        <v>24</v>
      </c>
      <c r="D26" s="100">
        <v>5.6</v>
      </c>
      <c r="E26" s="100">
        <v>68.5</v>
      </c>
      <c r="F26" s="102"/>
      <c r="G26" s="102"/>
      <c r="H26" s="102"/>
      <c r="I26" s="102"/>
      <c r="J26" s="110" t="s">
        <v>161</v>
      </c>
      <c r="K26" s="110" t="s">
        <v>6</v>
      </c>
      <c r="L26" s="111">
        <v>46.2</v>
      </c>
      <c r="M26" s="111">
        <v>15.1</v>
      </c>
    </row>
    <row r="27" spans="1:13" ht="12.5" x14ac:dyDescent="0.25">
      <c r="A27" s="28"/>
      <c r="C27" s="36" t="s">
        <v>14</v>
      </c>
      <c r="D27" s="100">
        <v>9.1999999999999993</v>
      </c>
      <c r="E27" s="100">
        <v>67.2</v>
      </c>
      <c r="F27" s="102"/>
      <c r="G27" s="102"/>
      <c r="H27" s="102"/>
      <c r="I27" s="102"/>
      <c r="J27" s="110" t="s">
        <v>161</v>
      </c>
      <c r="K27" s="110" t="s">
        <v>25</v>
      </c>
      <c r="L27" s="111">
        <v>71.900000000000006</v>
      </c>
      <c r="M27" s="111">
        <v>9</v>
      </c>
    </row>
    <row r="28" spans="1:13" ht="12.5" x14ac:dyDescent="0.25">
      <c r="A28" s="28"/>
      <c r="C28" s="36" t="s">
        <v>22</v>
      </c>
      <c r="D28" s="100">
        <v>8.9</v>
      </c>
      <c r="E28" s="100">
        <v>66.7</v>
      </c>
      <c r="F28" s="102"/>
      <c r="G28" s="102"/>
      <c r="H28" s="102"/>
      <c r="I28" s="102"/>
      <c r="J28" s="110" t="s">
        <v>161</v>
      </c>
      <c r="K28" s="110" t="s">
        <v>12</v>
      </c>
      <c r="L28" s="111">
        <v>58.3</v>
      </c>
      <c r="M28" s="111">
        <v>11.8</v>
      </c>
    </row>
    <row r="29" spans="1:13" ht="12.5" x14ac:dyDescent="0.25">
      <c r="A29" s="28"/>
      <c r="C29" s="36" t="s">
        <v>16</v>
      </c>
      <c r="D29" s="100">
        <v>9.6</v>
      </c>
      <c r="E29" s="100">
        <v>66.7</v>
      </c>
      <c r="F29" s="102"/>
      <c r="G29" s="102"/>
      <c r="H29" s="102"/>
      <c r="I29" s="102"/>
      <c r="J29" s="110" t="s">
        <v>161</v>
      </c>
      <c r="K29" s="110" t="s">
        <v>28</v>
      </c>
      <c r="L29" s="111">
        <v>74.2</v>
      </c>
      <c r="M29" s="111">
        <v>4</v>
      </c>
    </row>
    <row r="30" spans="1:13" ht="12.5" x14ac:dyDescent="0.25">
      <c r="A30" s="28"/>
      <c r="C30" s="36" t="s">
        <v>26</v>
      </c>
      <c r="D30" s="100">
        <v>8.5</v>
      </c>
      <c r="E30" s="100">
        <v>65.5</v>
      </c>
      <c r="F30" s="102"/>
      <c r="G30" s="102"/>
      <c r="H30" s="102"/>
      <c r="I30" s="102"/>
      <c r="J30" s="110" t="s">
        <v>161</v>
      </c>
      <c r="K30" s="110" t="s">
        <v>32</v>
      </c>
      <c r="L30" s="111">
        <v>74.8</v>
      </c>
      <c r="M30" s="111">
        <v>5.5</v>
      </c>
    </row>
    <row r="31" spans="1:13" ht="12.5" x14ac:dyDescent="0.25">
      <c r="A31" s="28"/>
      <c r="C31" s="36" t="s">
        <v>11</v>
      </c>
      <c r="D31" s="100">
        <v>12.6</v>
      </c>
      <c r="E31" s="100">
        <v>65.2</v>
      </c>
      <c r="F31" s="102"/>
      <c r="G31" s="102"/>
      <c r="H31" s="102"/>
      <c r="I31" s="102"/>
      <c r="J31" s="110" t="s">
        <v>161</v>
      </c>
      <c r="K31" s="110" t="s">
        <v>20</v>
      </c>
      <c r="L31" s="111">
        <v>71.3</v>
      </c>
      <c r="M31" s="111">
        <v>7.8</v>
      </c>
    </row>
    <row r="32" spans="1:13" ht="12.5" x14ac:dyDescent="0.25">
      <c r="A32" s="28"/>
      <c r="C32" s="36" t="s">
        <v>144</v>
      </c>
      <c r="D32" s="100">
        <v>10.3</v>
      </c>
      <c r="E32" s="100">
        <v>62</v>
      </c>
      <c r="F32" s="102"/>
      <c r="G32" s="102"/>
      <c r="H32" s="102"/>
      <c r="I32" s="102"/>
      <c r="J32" s="110" t="s">
        <v>161</v>
      </c>
      <c r="K32" s="110" t="s">
        <v>10</v>
      </c>
      <c r="L32" s="111">
        <v>59.9</v>
      </c>
      <c r="M32" s="111">
        <v>12.8</v>
      </c>
    </row>
    <row r="33" spans="1:13" ht="12.5" x14ac:dyDescent="0.25">
      <c r="A33" s="28"/>
      <c r="C33" s="36" t="s">
        <v>7</v>
      </c>
      <c r="D33" s="100">
        <v>16.8</v>
      </c>
      <c r="E33" s="100">
        <v>60.5</v>
      </c>
      <c r="F33" s="102"/>
      <c r="G33" s="102"/>
      <c r="H33" s="102"/>
      <c r="I33" s="102"/>
      <c r="J33" s="110" t="s">
        <v>161</v>
      </c>
      <c r="K33" s="110" t="s">
        <v>8</v>
      </c>
      <c r="L33" s="111">
        <v>50.1</v>
      </c>
      <c r="M33" s="111">
        <v>15.1</v>
      </c>
    </row>
    <row r="34" spans="1:13" ht="12.5" x14ac:dyDescent="0.25">
      <c r="A34" s="28"/>
      <c r="C34" s="36" t="s">
        <v>10</v>
      </c>
      <c r="D34" s="100">
        <v>12.8</v>
      </c>
      <c r="E34" s="100">
        <v>59.9</v>
      </c>
      <c r="F34" s="102"/>
      <c r="G34" s="102"/>
      <c r="H34" s="102"/>
      <c r="I34" s="102"/>
      <c r="J34" s="110" t="s">
        <v>161</v>
      </c>
      <c r="K34" s="110" t="s">
        <v>17</v>
      </c>
      <c r="L34" s="111">
        <v>71.2</v>
      </c>
      <c r="M34" s="111">
        <v>7.2</v>
      </c>
    </row>
    <row r="35" spans="1:13" ht="12.5" x14ac:dyDescent="0.25">
      <c r="A35" s="28"/>
      <c r="C35" s="36" t="s">
        <v>12</v>
      </c>
      <c r="D35" s="100">
        <v>11.8</v>
      </c>
      <c r="E35" s="100">
        <v>58.3</v>
      </c>
      <c r="F35" s="102"/>
      <c r="G35" s="102"/>
      <c r="H35" s="102"/>
      <c r="I35" s="102"/>
      <c r="J35" s="110" t="s">
        <v>161</v>
      </c>
      <c r="K35" s="110" t="s">
        <v>16</v>
      </c>
      <c r="L35" s="111">
        <v>66.7</v>
      </c>
      <c r="M35" s="111">
        <v>9.6</v>
      </c>
    </row>
    <row r="36" spans="1:13" ht="12.5" x14ac:dyDescent="0.25">
      <c r="A36" s="28"/>
      <c r="C36" s="36" t="s">
        <v>13</v>
      </c>
      <c r="D36" s="100">
        <v>13.3</v>
      </c>
      <c r="E36" s="100">
        <v>56.6</v>
      </c>
      <c r="F36" s="102"/>
      <c r="G36" s="102"/>
      <c r="H36" s="102"/>
      <c r="I36" s="102"/>
      <c r="J36" s="110" t="s">
        <v>161</v>
      </c>
      <c r="K36" s="110" t="s">
        <v>11</v>
      </c>
      <c r="L36" s="111">
        <v>65.2</v>
      </c>
      <c r="M36" s="111">
        <v>12.6</v>
      </c>
    </row>
    <row r="37" spans="1:13" ht="12.5" x14ac:dyDescent="0.25">
      <c r="A37" s="28"/>
      <c r="C37" s="36" t="s">
        <v>8</v>
      </c>
      <c r="D37" s="100">
        <v>15.1</v>
      </c>
      <c r="E37" s="100">
        <v>50.1</v>
      </c>
      <c r="F37" s="102"/>
      <c r="G37" s="102"/>
      <c r="H37" s="102"/>
      <c r="I37" s="102"/>
      <c r="J37" s="110" t="s">
        <v>161</v>
      </c>
      <c r="K37" s="110" t="s">
        <v>24</v>
      </c>
      <c r="L37" s="111">
        <v>68.5</v>
      </c>
      <c r="M37" s="111">
        <v>5.6</v>
      </c>
    </row>
    <row r="38" spans="1:13" ht="12.5" x14ac:dyDescent="0.25">
      <c r="C38" s="36" t="s">
        <v>9</v>
      </c>
      <c r="D38" s="100">
        <v>15.3</v>
      </c>
      <c r="E38" s="100">
        <v>47.1</v>
      </c>
      <c r="F38" s="102"/>
      <c r="G38" s="102"/>
      <c r="H38" s="102"/>
      <c r="I38" s="102"/>
      <c r="J38" s="110" t="s">
        <v>161</v>
      </c>
      <c r="K38" s="110" t="s">
        <v>31</v>
      </c>
      <c r="L38" s="111">
        <v>76</v>
      </c>
      <c r="M38" s="111">
        <v>5.2</v>
      </c>
    </row>
    <row r="39" spans="1:13" ht="12.5" x14ac:dyDescent="0.25">
      <c r="C39" s="36" t="s">
        <v>6</v>
      </c>
      <c r="D39" s="100">
        <v>15.1</v>
      </c>
      <c r="E39" s="100">
        <v>46.2</v>
      </c>
      <c r="F39" s="102"/>
      <c r="G39" s="102"/>
      <c r="H39" s="102"/>
      <c r="I39" s="102"/>
      <c r="J39" s="110" t="s">
        <v>161</v>
      </c>
      <c r="K39" s="110" t="s">
        <v>30</v>
      </c>
      <c r="L39" s="111">
        <v>76.7</v>
      </c>
      <c r="M39" s="111">
        <v>5.9</v>
      </c>
    </row>
    <row r="40" spans="1:13" ht="12.5" x14ac:dyDescent="0.25">
      <c r="C40" s="36"/>
      <c r="D40" s="100"/>
      <c r="E40" s="100"/>
      <c r="F40" s="102"/>
      <c r="G40" s="102"/>
      <c r="H40" s="102"/>
      <c r="I40" s="102"/>
      <c r="J40" s="110" t="s">
        <v>161</v>
      </c>
      <c r="K40" s="110" t="s">
        <v>27</v>
      </c>
      <c r="L40" s="111">
        <v>74.8</v>
      </c>
      <c r="M40" s="111">
        <v>8.6</v>
      </c>
    </row>
    <row r="41" spans="1:13" ht="12.5" x14ac:dyDescent="0.25">
      <c r="C41" s="58" t="s">
        <v>34</v>
      </c>
      <c r="D41" s="100">
        <v>4.2</v>
      </c>
      <c r="E41" s="100">
        <v>81.3</v>
      </c>
      <c r="F41" s="34"/>
      <c r="I41" s="33"/>
      <c r="J41" s="110" t="s">
        <v>161</v>
      </c>
      <c r="K41" s="110" t="s">
        <v>34</v>
      </c>
      <c r="L41" s="111">
        <v>81.3</v>
      </c>
      <c r="M41" s="111">
        <v>4.2</v>
      </c>
    </row>
    <row r="42" spans="1:13" ht="12.5" x14ac:dyDescent="0.25">
      <c r="C42" s="104" t="s">
        <v>262</v>
      </c>
      <c r="D42" s="100">
        <v>5.9</v>
      </c>
      <c r="E42" s="100">
        <v>76.7</v>
      </c>
      <c r="F42" s="82"/>
      <c r="G42" s="82"/>
      <c r="H42" s="82"/>
      <c r="I42" s="82"/>
      <c r="J42" s="110"/>
      <c r="K42" s="110"/>
      <c r="L42" s="112"/>
      <c r="M42" s="112"/>
    </row>
    <row r="43" spans="1:13" ht="12.5" x14ac:dyDescent="0.25">
      <c r="C43" s="58" t="s">
        <v>27</v>
      </c>
      <c r="D43" s="100">
        <v>8.6</v>
      </c>
      <c r="E43" s="100">
        <v>74.8</v>
      </c>
      <c r="F43" s="82"/>
      <c r="G43" s="82"/>
      <c r="H43" s="82"/>
      <c r="I43" s="82"/>
      <c r="J43" s="110" t="s">
        <v>161</v>
      </c>
      <c r="K43" s="110" t="s">
        <v>48</v>
      </c>
      <c r="L43" s="111">
        <v>69.2</v>
      </c>
      <c r="M43" s="111">
        <v>15.1</v>
      </c>
    </row>
    <row r="44" spans="1:13" ht="12.5" x14ac:dyDescent="0.25">
      <c r="F44" s="82"/>
      <c r="G44" s="82"/>
      <c r="H44" s="82"/>
      <c r="I44" s="82"/>
      <c r="J44" s="110" t="s">
        <v>161</v>
      </c>
      <c r="K44" s="110" t="s">
        <v>167</v>
      </c>
      <c r="L44" s="111">
        <v>74.7</v>
      </c>
      <c r="M44" s="111">
        <v>9.1</v>
      </c>
    </row>
    <row r="45" spans="1:13" ht="12.5" x14ac:dyDescent="0.25">
      <c r="C45" s="59" t="s">
        <v>143</v>
      </c>
      <c r="D45" s="100">
        <v>9.1</v>
      </c>
      <c r="E45" s="100">
        <v>74.7</v>
      </c>
      <c r="F45" s="93"/>
      <c r="G45" s="93"/>
      <c r="H45" s="93"/>
      <c r="I45" s="93"/>
      <c r="J45" s="110" t="s">
        <v>161</v>
      </c>
      <c r="K45" s="110" t="s">
        <v>49</v>
      </c>
      <c r="L45" s="111">
        <v>59</v>
      </c>
      <c r="M45" s="111">
        <v>15.7</v>
      </c>
    </row>
    <row r="46" spans="1:13" ht="12.5" x14ac:dyDescent="0.25">
      <c r="C46" s="104" t="s">
        <v>35</v>
      </c>
      <c r="D46" s="100">
        <v>10.6</v>
      </c>
      <c r="E46" s="100">
        <v>66.400000000000006</v>
      </c>
      <c r="F46" s="82"/>
      <c r="G46" s="82"/>
      <c r="H46" s="82"/>
      <c r="I46" s="82"/>
      <c r="J46" s="110" t="s">
        <v>161</v>
      </c>
      <c r="K46" s="110" t="s">
        <v>35</v>
      </c>
      <c r="L46" s="111">
        <v>66.400000000000006</v>
      </c>
      <c r="M46" s="111">
        <v>10.6</v>
      </c>
    </row>
    <row r="47" spans="1:13" x14ac:dyDescent="0.25">
      <c r="C47" s="59" t="s">
        <v>49</v>
      </c>
      <c r="D47" s="100">
        <v>15.7</v>
      </c>
      <c r="E47" s="100">
        <v>59</v>
      </c>
      <c r="F47" s="82"/>
      <c r="G47" s="82"/>
      <c r="H47" s="82"/>
      <c r="I47" s="82"/>
    </row>
    <row r="48" spans="1:13" x14ac:dyDescent="0.25">
      <c r="C48" s="104"/>
      <c r="D48" s="100"/>
      <c r="E48" s="100"/>
      <c r="F48" s="82"/>
      <c r="G48" s="82"/>
      <c r="H48" s="82"/>
      <c r="I48" s="82"/>
    </row>
    <row r="49" spans="1:9" x14ac:dyDescent="0.25">
      <c r="C49" s="28" t="s">
        <v>58</v>
      </c>
      <c r="F49" s="82"/>
      <c r="G49" s="82"/>
      <c r="H49" s="82"/>
      <c r="I49" s="82"/>
    </row>
    <row r="50" spans="1:9" x14ac:dyDescent="0.25">
      <c r="C50" s="28" t="s">
        <v>175</v>
      </c>
    </row>
    <row r="51" spans="1:9" x14ac:dyDescent="0.25">
      <c r="C51" s="74" t="s">
        <v>260</v>
      </c>
    </row>
    <row r="52" spans="1:9" x14ac:dyDescent="0.25">
      <c r="C52" s="74" t="s">
        <v>261</v>
      </c>
    </row>
    <row r="53" spans="1:9" ht="12" x14ac:dyDescent="0.25">
      <c r="C53" s="29" t="s">
        <v>40</v>
      </c>
    </row>
    <row r="54" spans="1:9" x14ac:dyDescent="0.25">
      <c r="A54" s="28"/>
    </row>
    <row r="55" spans="1:9" x14ac:dyDescent="0.25">
      <c r="A55" s="28"/>
    </row>
    <row r="56" spans="1:9" x14ac:dyDescent="0.25">
      <c r="A56" s="34"/>
    </row>
    <row r="59" spans="1:9" x14ac:dyDescent="0.25">
      <c r="A59" s="4" t="s">
        <v>46</v>
      </c>
    </row>
    <row r="60" spans="1:9" x14ac:dyDescent="0.25">
      <c r="A60" s="3" t="s">
        <v>259</v>
      </c>
    </row>
    <row r="86" ht="40.4" customHeight="1" x14ac:dyDescent="0.25"/>
    <row r="91" ht="43.15" customHeight="1" x14ac:dyDescent="0.25"/>
  </sheetData>
  <sortState ref="C45:E47">
    <sortCondition descending="1" ref="E45:E47"/>
  </sortState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6"/>
  <sheetViews>
    <sheetView showGridLines="0" topLeftCell="A68" zoomScaleNormal="100" workbookViewId="0">
      <selection activeCell="K57" sqref="K57"/>
    </sheetView>
  </sheetViews>
  <sheetFormatPr defaultColWidth="8.8984375" defaultRowHeight="11.5" x14ac:dyDescent="0.25"/>
  <cols>
    <col min="1" max="1" width="8.69921875" style="3" customWidth="1"/>
    <col min="2" max="2" width="8.69921875" style="28" customWidth="1"/>
    <col min="3" max="3" width="38.3984375" style="28" customWidth="1"/>
    <col min="4" max="6" width="8.69921875" style="38" customWidth="1"/>
    <col min="7" max="12" width="8.8984375" style="28"/>
    <col min="13" max="13" width="13.3984375" style="28" customWidth="1"/>
    <col min="14" max="14" width="12.8984375" style="28" customWidth="1"/>
    <col min="15" max="15" width="12.19921875" style="28" customWidth="1"/>
    <col min="16" max="16384" width="8.8984375" style="28"/>
  </cols>
  <sheetData>
    <row r="1" spans="1:18" s="8" customFormat="1" x14ac:dyDescent="0.25">
      <c r="C1" s="27"/>
      <c r="D1" s="23"/>
      <c r="E1" s="23"/>
      <c r="F1" s="23"/>
    </row>
    <row r="2" spans="1:18" x14ac:dyDescent="0.25">
      <c r="A2" s="28"/>
      <c r="C2" s="30"/>
      <c r="I2" s="113" t="s">
        <v>170</v>
      </c>
      <c r="J2" s="28" t="s">
        <v>170</v>
      </c>
    </row>
    <row r="3" spans="1:18" x14ac:dyDescent="0.25">
      <c r="A3" s="28"/>
      <c r="C3" s="27" t="s">
        <v>42</v>
      </c>
    </row>
    <row r="4" spans="1:18" x14ac:dyDescent="0.25">
      <c r="A4" s="28"/>
      <c r="C4" s="30" t="s">
        <v>5</v>
      </c>
    </row>
    <row r="5" spans="1:18" x14ac:dyDescent="0.25">
      <c r="A5" s="28"/>
      <c r="C5" s="30"/>
    </row>
    <row r="6" spans="1:18" x14ac:dyDescent="0.25">
      <c r="A6" s="28"/>
      <c r="C6" s="30" t="s">
        <v>195</v>
      </c>
    </row>
    <row r="7" spans="1:18" x14ac:dyDescent="0.25">
      <c r="A7" s="28"/>
      <c r="C7" s="31" t="s">
        <v>36</v>
      </c>
    </row>
    <row r="8" spans="1:18" x14ac:dyDescent="0.25">
      <c r="A8" s="28"/>
      <c r="C8" s="31"/>
    </row>
    <row r="9" spans="1:18" ht="12.5" x14ac:dyDescent="0.25">
      <c r="A9" s="28"/>
      <c r="D9" s="19"/>
      <c r="E9" s="19"/>
      <c r="F9" s="19"/>
      <c r="M9" s="114" t="s">
        <v>50</v>
      </c>
      <c r="N9" s="114" t="s">
        <v>190</v>
      </c>
      <c r="O9" s="114" t="s">
        <v>191</v>
      </c>
      <c r="P9" s="114" t="s">
        <v>193</v>
      </c>
      <c r="Q9" s="114" t="s">
        <v>194</v>
      </c>
      <c r="R9" s="114" t="s">
        <v>192</v>
      </c>
    </row>
    <row r="10" spans="1:18" ht="46" x14ac:dyDescent="0.25">
      <c r="A10" s="28"/>
      <c r="D10" s="40" t="s">
        <v>55</v>
      </c>
      <c r="E10" s="40" t="s">
        <v>56</v>
      </c>
      <c r="F10" s="40" t="s">
        <v>57</v>
      </c>
      <c r="G10" s="25" t="s">
        <v>139</v>
      </c>
      <c r="H10" s="40"/>
      <c r="I10" s="40"/>
      <c r="M10" s="114" t="s">
        <v>159</v>
      </c>
      <c r="N10" s="114" t="s">
        <v>183</v>
      </c>
      <c r="O10" s="114" t="s">
        <v>185</v>
      </c>
      <c r="P10" s="114" t="s">
        <v>185</v>
      </c>
      <c r="Q10" s="114" t="s">
        <v>185</v>
      </c>
      <c r="R10" s="114" t="s">
        <v>185</v>
      </c>
    </row>
    <row r="11" spans="1:18" ht="12.5" x14ac:dyDescent="0.25">
      <c r="A11" s="28"/>
      <c r="C11" s="124" t="s">
        <v>171</v>
      </c>
      <c r="D11" s="91">
        <v>2.5</v>
      </c>
      <c r="E11" s="91">
        <v>8.8000000000000007</v>
      </c>
      <c r="F11" s="91">
        <v>18.8</v>
      </c>
      <c r="G11" s="15">
        <v>8.5</v>
      </c>
      <c r="H11" s="101"/>
      <c r="I11" s="101"/>
      <c r="M11" s="114" t="s">
        <v>161</v>
      </c>
      <c r="N11" s="114" t="s">
        <v>165</v>
      </c>
      <c r="O11" s="115">
        <v>2.5</v>
      </c>
      <c r="P11" s="115">
        <v>8.8000000000000007</v>
      </c>
      <c r="Q11" s="115">
        <v>18.8</v>
      </c>
      <c r="R11" s="115">
        <v>8.5</v>
      </c>
    </row>
    <row r="12" spans="1:18" ht="12.5" x14ac:dyDescent="0.25">
      <c r="A12" s="28"/>
      <c r="C12" s="33"/>
      <c r="D12" s="91"/>
      <c r="E12" s="91"/>
      <c r="F12" s="91"/>
      <c r="G12" s="15"/>
      <c r="H12" s="34"/>
      <c r="I12" s="33"/>
      <c r="M12" s="114" t="s">
        <v>161</v>
      </c>
      <c r="N12" s="114" t="s">
        <v>23</v>
      </c>
      <c r="O12" s="115">
        <v>3.7</v>
      </c>
      <c r="P12" s="115">
        <v>11.7</v>
      </c>
      <c r="Q12" s="115">
        <v>15.7</v>
      </c>
      <c r="R12" s="115">
        <v>9.1</v>
      </c>
    </row>
    <row r="13" spans="1:18" ht="12.5" x14ac:dyDescent="0.25">
      <c r="A13" s="28"/>
      <c r="C13" s="36" t="s">
        <v>7</v>
      </c>
      <c r="D13" s="91">
        <v>3</v>
      </c>
      <c r="E13" s="91">
        <v>16.8</v>
      </c>
      <c r="F13" s="91">
        <v>41</v>
      </c>
      <c r="G13" s="15">
        <v>16.8</v>
      </c>
      <c r="H13" s="102"/>
      <c r="I13" s="102"/>
      <c r="M13" s="114" t="s">
        <v>161</v>
      </c>
      <c r="N13" s="114" t="s">
        <v>14</v>
      </c>
      <c r="O13" s="115">
        <v>1.8</v>
      </c>
      <c r="P13" s="115">
        <v>7.8</v>
      </c>
      <c r="Q13" s="115">
        <v>23.7</v>
      </c>
      <c r="R13" s="115">
        <v>9.1999999999999993</v>
      </c>
    </row>
    <row r="14" spans="1:18" ht="12.5" x14ac:dyDescent="0.25">
      <c r="A14" s="28"/>
      <c r="C14" s="36" t="s">
        <v>9</v>
      </c>
      <c r="D14" s="91">
        <v>3.1</v>
      </c>
      <c r="E14" s="91">
        <v>14.5</v>
      </c>
      <c r="F14" s="91">
        <v>36.799999999999997</v>
      </c>
      <c r="G14" s="15">
        <v>15.3</v>
      </c>
      <c r="H14" s="102"/>
      <c r="I14" s="102"/>
      <c r="M14" s="114" t="s">
        <v>161</v>
      </c>
      <c r="N14" s="114" t="s">
        <v>144</v>
      </c>
      <c r="O14" s="115">
        <v>2.8</v>
      </c>
      <c r="P14" s="115">
        <v>9.6</v>
      </c>
      <c r="Q14" s="115">
        <v>21.4</v>
      </c>
      <c r="R14" s="115">
        <v>10.3</v>
      </c>
    </row>
    <row r="15" spans="1:18" ht="12.5" x14ac:dyDescent="0.25">
      <c r="B15" s="36"/>
      <c r="C15" s="36" t="s">
        <v>6</v>
      </c>
      <c r="D15" s="91">
        <v>2.4</v>
      </c>
      <c r="E15" s="91">
        <v>12.2</v>
      </c>
      <c r="F15" s="91">
        <v>37.9</v>
      </c>
      <c r="G15" s="15">
        <v>15.1</v>
      </c>
      <c r="H15" s="102"/>
      <c r="I15" s="102"/>
      <c r="M15" s="114" t="s">
        <v>161</v>
      </c>
      <c r="N15" s="114" t="s">
        <v>29</v>
      </c>
      <c r="O15" s="115">
        <v>4.3</v>
      </c>
      <c r="P15" s="115">
        <v>11.8</v>
      </c>
      <c r="Q15" s="115">
        <v>10.5</v>
      </c>
      <c r="R15" s="115">
        <v>8.1999999999999993</v>
      </c>
    </row>
    <row r="16" spans="1:18" ht="12.5" x14ac:dyDescent="0.25">
      <c r="A16" s="28"/>
      <c r="C16" s="36" t="s">
        <v>8</v>
      </c>
      <c r="D16" s="91">
        <v>2.9</v>
      </c>
      <c r="E16" s="91">
        <v>12.8</v>
      </c>
      <c r="F16" s="91">
        <v>37.6</v>
      </c>
      <c r="G16" s="15">
        <v>15.1</v>
      </c>
      <c r="H16" s="102"/>
      <c r="I16" s="102"/>
      <c r="M16" s="114" t="s">
        <v>161</v>
      </c>
      <c r="N16" s="114" t="s">
        <v>166</v>
      </c>
      <c r="O16" s="115">
        <v>3</v>
      </c>
      <c r="P16" s="115">
        <v>11.1</v>
      </c>
      <c r="Q16" s="115">
        <v>14.1</v>
      </c>
      <c r="R16" s="115">
        <v>8.5</v>
      </c>
    </row>
    <row r="17" spans="1:18" ht="12.5" x14ac:dyDescent="0.25">
      <c r="A17" s="28"/>
      <c r="C17" s="36" t="s">
        <v>13</v>
      </c>
      <c r="D17" s="91">
        <v>3.4</v>
      </c>
      <c r="E17" s="91">
        <v>13.4</v>
      </c>
      <c r="F17" s="91">
        <v>31.4</v>
      </c>
      <c r="G17" s="15">
        <v>13.3</v>
      </c>
      <c r="H17" s="102"/>
      <c r="I17" s="102"/>
      <c r="M17" s="114" t="s">
        <v>161</v>
      </c>
      <c r="N17" s="114" t="s">
        <v>13</v>
      </c>
      <c r="O17" s="115">
        <v>3.4</v>
      </c>
      <c r="P17" s="115">
        <v>13.4</v>
      </c>
      <c r="Q17" s="115">
        <v>31.4</v>
      </c>
      <c r="R17" s="115">
        <v>13.3</v>
      </c>
    </row>
    <row r="18" spans="1:18" ht="12.5" x14ac:dyDescent="0.25">
      <c r="A18" s="28"/>
      <c r="C18" s="36" t="s">
        <v>10</v>
      </c>
      <c r="D18" s="91">
        <v>3.5</v>
      </c>
      <c r="E18" s="91">
        <v>12.3</v>
      </c>
      <c r="F18" s="91">
        <v>30.8</v>
      </c>
      <c r="G18" s="15">
        <v>12.8</v>
      </c>
      <c r="H18" s="102"/>
      <c r="I18" s="102"/>
      <c r="M18" s="114" t="s">
        <v>161</v>
      </c>
      <c r="N18" s="114" t="s">
        <v>33</v>
      </c>
      <c r="O18" s="115">
        <v>1.5</v>
      </c>
      <c r="P18" s="115">
        <v>4</v>
      </c>
      <c r="Q18" s="115">
        <v>5.7</v>
      </c>
      <c r="R18" s="115">
        <v>3.2</v>
      </c>
    </row>
    <row r="19" spans="1:18" ht="12.5" x14ac:dyDescent="0.25">
      <c r="A19" s="28"/>
      <c r="C19" s="36" t="s">
        <v>11</v>
      </c>
      <c r="D19" s="91">
        <v>3.1</v>
      </c>
      <c r="E19" s="91">
        <v>13.4</v>
      </c>
      <c r="F19" s="91">
        <v>35.6</v>
      </c>
      <c r="G19" s="15">
        <v>12.6</v>
      </c>
      <c r="H19" s="102"/>
      <c r="I19" s="102"/>
      <c r="M19" s="114" t="s">
        <v>161</v>
      </c>
      <c r="N19" s="114" t="s">
        <v>19</v>
      </c>
      <c r="O19" s="115">
        <v>1.6</v>
      </c>
      <c r="P19" s="115">
        <v>4.4000000000000004</v>
      </c>
      <c r="Q19" s="115">
        <v>17.100000000000001</v>
      </c>
      <c r="R19" s="115">
        <v>6.6</v>
      </c>
    </row>
    <row r="20" spans="1:18" ht="12.5" x14ac:dyDescent="0.25">
      <c r="A20" s="28"/>
      <c r="C20" s="36" t="s">
        <v>12</v>
      </c>
      <c r="D20" s="91">
        <v>2</v>
      </c>
      <c r="E20" s="91">
        <v>12.1</v>
      </c>
      <c r="F20" s="91">
        <v>29</v>
      </c>
      <c r="G20" s="15">
        <v>11.8</v>
      </c>
      <c r="H20" s="102"/>
      <c r="I20" s="102"/>
      <c r="M20" s="114" t="s">
        <v>161</v>
      </c>
      <c r="N20" s="114" t="s">
        <v>21</v>
      </c>
      <c r="O20" s="115">
        <v>1.5</v>
      </c>
      <c r="P20" s="115">
        <v>6.7</v>
      </c>
      <c r="Q20" s="115">
        <v>18.7</v>
      </c>
      <c r="R20" s="115">
        <v>7.2</v>
      </c>
    </row>
    <row r="21" spans="1:18" ht="12.5" x14ac:dyDescent="0.25">
      <c r="A21" s="28"/>
      <c r="C21" s="36" t="s">
        <v>144</v>
      </c>
      <c r="D21" s="91">
        <v>2.8</v>
      </c>
      <c r="E21" s="91">
        <v>9.6</v>
      </c>
      <c r="F21" s="91">
        <v>21.4</v>
      </c>
      <c r="G21" s="15">
        <v>10.3</v>
      </c>
      <c r="H21" s="102"/>
      <c r="I21" s="102"/>
      <c r="M21" s="114" t="s">
        <v>161</v>
      </c>
      <c r="N21" s="114" t="s">
        <v>22</v>
      </c>
      <c r="O21" s="115">
        <v>3.5</v>
      </c>
      <c r="P21" s="115">
        <v>9.8000000000000007</v>
      </c>
      <c r="Q21" s="115">
        <v>17.2</v>
      </c>
      <c r="R21" s="115">
        <v>8.9</v>
      </c>
    </row>
    <row r="22" spans="1:18" ht="12.5" x14ac:dyDescent="0.25">
      <c r="A22" s="28"/>
      <c r="C22" s="36" t="s">
        <v>16</v>
      </c>
      <c r="D22" s="91">
        <v>3.1</v>
      </c>
      <c r="E22" s="91">
        <v>10.6</v>
      </c>
      <c r="F22" s="91">
        <v>21.1</v>
      </c>
      <c r="G22" s="15">
        <v>9.6</v>
      </c>
      <c r="H22" s="102"/>
      <c r="I22" s="102"/>
      <c r="M22" s="114" t="s">
        <v>161</v>
      </c>
      <c r="N22" s="114" t="s">
        <v>7</v>
      </c>
      <c r="O22" s="115">
        <v>3</v>
      </c>
      <c r="P22" s="115">
        <v>16.8</v>
      </c>
      <c r="Q22" s="115">
        <v>41</v>
      </c>
      <c r="R22" s="115">
        <v>16.8</v>
      </c>
    </row>
    <row r="23" spans="1:18" ht="12.5" x14ac:dyDescent="0.25">
      <c r="A23" s="28"/>
      <c r="C23" s="36" t="s">
        <v>14</v>
      </c>
      <c r="D23" s="91">
        <v>1.8</v>
      </c>
      <c r="E23" s="91">
        <v>7.8</v>
      </c>
      <c r="F23" s="91">
        <v>23.7</v>
      </c>
      <c r="G23" s="15">
        <v>9.1999999999999993</v>
      </c>
      <c r="H23" s="102"/>
      <c r="I23" s="102"/>
      <c r="M23" s="114" t="s">
        <v>161</v>
      </c>
      <c r="N23" s="114" t="s">
        <v>15</v>
      </c>
      <c r="O23" s="115">
        <v>1</v>
      </c>
      <c r="P23" s="115">
        <v>4.5</v>
      </c>
      <c r="Q23" s="115">
        <v>19.100000000000001</v>
      </c>
      <c r="R23" s="115">
        <v>7</v>
      </c>
    </row>
    <row r="24" spans="1:18" ht="12.5" x14ac:dyDescent="0.25">
      <c r="A24" s="28"/>
      <c r="C24" s="124" t="s">
        <v>263</v>
      </c>
      <c r="D24" s="91">
        <v>3.7</v>
      </c>
      <c r="E24" s="91">
        <v>11.7</v>
      </c>
      <c r="F24" s="91">
        <v>15.7</v>
      </c>
      <c r="G24" s="15">
        <v>9.1</v>
      </c>
      <c r="H24" s="102"/>
      <c r="I24" s="102"/>
      <c r="M24" s="114" t="s">
        <v>161</v>
      </c>
      <c r="N24" s="114" t="s">
        <v>18</v>
      </c>
      <c r="O24" s="115">
        <v>1</v>
      </c>
      <c r="P24" s="115">
        <v>5.4</v>
      </c>
      <c r="Q24" s="115">
        <v>18.899999999999999</v>
      </c>
      <c r="R24" s="115">
        <v>5.5</v>
      </c>
    </row>
    <row r="25" spans="1:18" ht="12.5" x14ac:dyDescent="0.25">
      <c r="A25" s="28"/>
      <c r="C25" s="36" t="s">
        <v>25</v>
      </c>
      <c r="D25" s="91">
        <v>3.2</v>
      </c>
      <c r="E25" s="91">
        <v>12.6</v>
      </c>
      <c r="F25" s="91">
        <v>17.7</v>
      </c>
      <c r="G25" s="15">
        <v>9</v>
      </c>
      <c r="H25" s="102"/>
      <c r="I25" s="102"/>
      <c r="M25" s="114" t="s">
        <v>161</v>
      </c>
      <c r="N25" s="114" t="s">
        <v>9</v>
      </c>
      <c r="O25" s="115">
        <v>3.1</v>
      </c>
      <c r="P25" s="115">
        <v>14.5</v>
      </c>
      <c r="Q25" s="115">
        <v>36.799999999999997</v>
      </c>
      <c r="R25" s="115">
        <v>15.3</v>
      </c>
    </row>
    <row r="26" spans="1:18" ht="12.5" x14ac:dyDescent="0.25">
      <c r="A26" s="28"/>
      <c r="C26" s="36" t="s">
        <v>22</v>
      </c>
      <c r="D26" s="91">
        <v>3.5</v>
      </c>
      <c r="E26" s="91">
        <v>9.8000000000000007</v>
      </c>
      <c r="F26" s="91">
        <v>17.2</v>
      </c>
      <c r="G26" s="15">
        <v>8.9</v>
      </c>
      <c r="H26" s="102"/>
      <c r="I26" s="102"/>
      <c r="M26" s="114" t="s">
        <v>161</v>
      </c>
      <c r="N26" s="114" t="s">
        <v>6</v>
      </c>
      <c r="O26" s="115">
        <v>2.4</v>
      </c>
      <c r="P26" s="115">
        <v>12.2</v>
      </c>
      <c r="Q26" s="115">
        <v>37.9</v>
      </c>
      <c r="R26" s="115">
        <v>15.1</v>
      </c>
    </row>
    <row r="27" spans="1:18" ht="12.5" x14ac:dyDescent="0.25">
      <c r="A27" s="28"/>
      <c r="C27" s="36" t="s">
        <v>26</v>
      </c>
      <c r="D27" s="91">
        <v>3</v>
      </c>
      <c r="E27" s="91">
        <v>11.1</v>
      </c>
      <c r="F27" s="91">
        <v>14.1</v>
      </c>
      <c r="G27" s="15">
        <v>8.5</v>
      </c>
      <c r="H27" s="102"/>
      <c r="I27" s="102"/>
      <c r="M27" s="114" t="s">
        <v>161</v>
      </c>
      <c r="N27" s="114" t="s">
        <v>25</v>
      </c>
      <c r="O27" s="115">
        <v>3.2</v>
      </c>
      <c r="P27" s="115">
        <v>12.6</v>
      </c>
      <c r="Q27" s="115">
        <v>17.7</v>
      </c>
      <c r="R27" s="115">
        <v>9</v>
      </c>
    </row>
    <row r="28" spans="1:18" ht="12.5" x14ac:dyDescent="0.25">
      <c r="A28" s="28"/>
      <c r="C28" s="36" t="s">
        <v>29</v>
      </c>
      <c r="D28" s="91">
        <v>4.3</v>
      </c>
      <c r="E28" s="91">
        <v>11.8</v>
      </c>
      <c r="F28" s="91">
        <v>10.5</v>
      </c>
      <c r="G28" s="15">
        <v>8.1999999999999993</v>
      </c>
      <c r="H28" s="102"/>
      <c r="I28" s="102"/>
      <c r="M28" s="114" t="s">
        <v>161</v>
      </c>
      <c r="N28" s="114" t="s">
        <v>12</v>
      </c>
      <c r="O28" s="115">
        <v>2</v>
      </c>
      <c r="P28" s="115">
        <v>12.1</v>
      </c>
      <c r="Q28" s="115">
        <v>29</v>
      </c>
      <c r="R28" s="115">
        <v>11.8</v>
      </c>
    </row>
    <row r="29" spans="1:18" ht="12.5" x14ac:dyDescent="0.25">
      <c r="A29" s="28"/>
      <c r="C29" s="36" t="s">
        <v>20</v>
      </c>
      <c r="D29" s="91">
        <v>2.7</v>
      </c>
      <c r="E29" s="91">
        <v>8.4</v>
      </c>
      <c r="F29" s="91">
        <v>17.399999999999999</v>
      </c>
      <c r="G29" s="15">
        <v>7.8</v>
      </c>
      <c r="H29" s="102"/>
      <c r="I29" s="102"/>
      <c r="M29" s="114" t="s">
        <v>161</v>
      </c>
      <c r="N29" s="114" t="s">
        <v>28</v>
      </c>
      <c r="O29" s="115">
        <v>1.1000000000000001</v>
      </c>
      <c r="P29" s="115">
        <v>3.9</v>
      </c>
      <c r="Q29" s="115">
        <v>10.9</v>
      </c>
      <c r="R29" s="115">
        <v>4</v>
      </c>
    </row>
    <row r="30" spans="1:18" ht="12.5" x14ac:dyDescent="0.25">
      <c r="A30" s="28"/>
      <c r="C30" s="36" t="s">
        <v>21</v>
      </c>
      <c r="D30" s="91">
        <v>1.5</v>
      </c>
      <c r="E30" s="91">
        <v>6.7</v>
      </c>
      <c r="F30" s="91">
        <v>18.7</v>
      </c>
      <c r="G30" s="15">
        <v>7.2</v>
      </c>
      <c r="H30" s="102"/>
      <c r="I30" s="102"/>
      <c r="M30" s="114" t="s">
        <v>161</v>
      </c>
      <c r="N30" s="114" t="s">
        <v>32</v>
      </c>
      <c r="O30" s="115">
        <v>2.4</v>
      </c>
      <c r="P30" s="115">
        <v>8</v>
      </c>
      <c r="Q30" s="115">
        <v>7.4</v>
      </c>
      <c r="R30" s="115">
        <v>5.5</v>
      </c>
    </row>
    <row r="31" spans="1:18" ht="12.5" x14ac:dyDescent="0.25">
      <c r="A31" s="28"/>
      <c r="C31" s="36" t="s">
        <v>17</v>
      </c>
      <c r="D31" s="91">
        <v>1.3</v>
      </c>
      <c r="E31" s="91">
        <v>6</v>
      </c>
      <c r="F31" s="91">
        <v>21.2</v>
      </c>
      <c r="G31" s="15">
        <v>7.2</v>
      </c>
      <c r="H31" s="102"/>
      <c r="I31" s="102"/>
      <c r="M31" s="114" t="s">
        <v>161</v>
      </c>
      <c r="N31" s="114" t="s">
        <v>20</v>
      </c>
      <c r="O31" s="115">
        <v>2.7</v>
      </c>
      <c r="P31" s="115">
        <v>8.4</v>
      </c>
      <c r="Q31" s="115">
        <v>17.399999999999999</v>
      </c>
      <c r="R31" s="115">
        <v>7.8</v>
      </c>
    </row>
    <row r="32" spans="1:18" ht="12.5" x14ac:dyDescent="0.25">
      <c r="A32" s="28"/>
      <c r="C32" s="36" t="s">
        <v>15</v>
      </c>
      <c r="D32" s="91">
        <v>1</v>
      </c>
      <c r="E32" s="91">
        <v>4.5</v>
      </c>
      <c r="F32" s="91">
        <v>19.100000000000001</v>
      </c>
      <c r="G32" s="15">
        <v>7</v>
      </c>
      <c r="H32" s="102"/>
      <c r="I32" s="102"/>
      <c r="M32" s="114" t="s">
        <v>161</v>
      </c>
      <c r="N32" s="114" t="s">
        <v>10</v>
      </c>
      <c r="O32" s="115">
        <v>3.5</v>
      </c>
      <c r="P32" s="115">
        <v>12.3</v>
      </c>
      <c r="Q32" s="115">
        <v>30.8</v>
      </c>
      <c r="R32" s="115">
        <v>12.8</v>
      </c>
    </row>
    <row r="33" spans="1:18" ht="12.5" x14ac:dyDescent="0.25">
      <c r="A33" s="28"/>
      <c r="C33" s="36" t="s">
        <v>19</v>
      </c>
      <c r="D33" s="91">
        <v>1.6</v>
      </c>
      <c r="E33" s="91">
        <v>4.4000000000000004</v>
      </c>
      <c r="F33" s="91">
        <v>17.100000000000001</v>
      </c>
      <c r="G33" s="15">
        <v>6.6</v>
      </c>
      <c r="H33" s="102"/>
      <c r="I33" s="102"/>
      <c r="M33" s="114" t="s">
        <v>161</v>
      </c>
      <c r="N33" s="114" t="s">
        <v>8</v>
      </c>
      <c r="O33" s="115">
        <v>2.9</v>
      </c>
      <c r="P33" s="115">
        <v>12.8</v>
      </c>
      <c r="Q33" s="115">
        <v>37.6</v>
      </c>
      <c r="R33" s="115">
        <v>15.1</v>
      </c>
    </row>
    <row r="34" spans="1:18" ht="12.5" x14ac:dyDescent="0.25">
      <c r="A34" s="28"/>
      <c r="C34" s="36" t="s">
        <v>24</v>
      </c>
      <c r="D34" s="91">
        <v>2.7</v>
      </c>
      <c r="E34" s="91">
        <v>5.2</v>
      </c>
      <c r="F34" s="91">
        <v>10.5</v>
      </c>
      <c r="G34" s="15">
        <v>5.6</v>
      </c>
      <c r="H34" s="102"/>
      <c r="I34" s="102"/>
      <c r="M34" s="114" t="s">
        <v>161</v>
      </c>
      <c r="N34" s="114" t="s">
        <v>17</v>
      </c>
      <c r="O34" s="115">
        <v>1.3</v>
      </c>
      <c r="P34" s="115">
        <v>6</v>
      </c>
      <c r="Q34" s="115">
        <v>21.2</v>
      </c>
      <c r="R34" s="115">
        <v>7.2</v>
      </c>
    </row>
    <row r="35" spans="1:18" ht="12.5" x14ac:dyDescent="0.25">
      <c r="A35" s="28"/>
      <c r="C35" s="36" t="s">
        <v>18</v>
      </c>
      <c r="D35" s="91">
        <v>1</v>
      </c>
      <c r="E35" s="91">
        <v>5.4</v>
      </c>
      <c r="F35" s="91">
        <v>18.899999999999999</v>
      </c>
      <c r="G35" s="15">
        <v>5.5</v>
      </c>
      <c r="H35" s="102"/>
      <c r="I35" s="102"/>
      <c r="M35" s="114" t="s">
        <v>161</v>
      </c>
      <c r="N35" s="114" t="s">
        <v>16</v>
      </c>
      <c r="O35" s="115">
        <v>3.1</v>
      </c>
      <c r="P35" s="115">
        <v>10.6</v>
      </c>
      <c r="Q35" s="115">
        <v>21.1</v>
      </c>
      <c r="R35" s="115">
        <v>9.6</v>
      </c>
    </row>
    <row r="36" spans="1:18" ht="12.5" x14ac:dyDescent="0.25">
      <c r="A36" s="28"/>
      <c r="C36" s="36" t="s">
        <v>32</v>
      </c>
      <c r="D36" s="91">
        <v>2.4</v>
      </c>
      <c r="E36" s="91">
        <v>8</v>
      </c>
      <c r="F36" s="91">
        <v>7.4</v>
      </c>
      <c r="G36" s="15">
        <v>5.5</v>
      </c>
      <c r="H36" s="102"/>
      <c r="I36" s="102"/>
      <c r="M36" s="114" t="s">
        <v>161</v>
      </c>
      <c r="N36" s="114" t="s">
        <v>11</v>
      </c>
      <c r="O36" s="115">
        <v>3.1</v>
      </c>
      <c r="P36" s="115">
        <v>13.4</v>
      </c>
      <c r="Q36" s="115">
        <v>35.6</v>
      </c>
      <c r="R36" s="115">
        <v>12.6</v>
      </c>
    </row>
    <row r="37" spans="1:18" ht="12.5" x14ac:dyDescent="0.25">
      <c r="A37" s="28"/>
      <c r="C37" s="36" t="s">
        <v>31</v>
      </c>
      <c r="D37" s="91">
        <v>3</v>
      </c>
      <c r="E37" s="91">
        <v>6</v>
      </c>
      <c r="F37" s="91">
        <v>8.1999999999999993</v>
      </c>
      <c r="G37" s="15">
        <v>5.2</v>
      </c>
      <c r="H37" s="102"/>
      <c r="I37" s="102"/>
      <c r="M37" s="114" t="s">
        <v>161</v>
      </c>
      <c r="N37" s="114" t="s">
        <v>24</v>
      </c>
      <c r="O37" s="115">
        <v>2.7</v>
      </c>
      <c r="P37" s="115">
        <v>5.2</v>
      </c>
      <c r="Q37" s="115">
        <v>10.5</v>
      </c>
      <c r="R37" s="115">
        <v>5.6</v>
      </c>
    </row>
    <row r="38" spans="1:18" ht="12.5" x14ac:dyDescent="0.25">
      <c r="C38" s="36" t="s">
        <v>28</v>
      </c>
      <c r="D38" s="91">
        <v>1.1000000000000001</v>
      </c>
      <c r="E38" s="91">
        <v>3.9</v>
      </c>
      <c r="F38" s="91">
        <v>10.9</v>
      </c>
      <c r="G38" s="15">
        <v>4</v>
      </c>
      <c r="H38" s="102"/>
      <c r="I38" s="102"/>
      <c r="M38" s="114" t="s">
        <v>161</v>
      </c>
      <c r="N38" s="114" t="s">
        <v>31</v>
      </c>
      <c r="O38" s="115">
        <v>3</v>
      </c>
      <c r="P38" s="115">
        <v>6</v>
      </c>
      <c r="Q38" s="115">
        <v>8.1999999999999993</v>
      </c>
      <c r="R38" s="115">
        <v>5.2</v>
      </c>
    </row>
    <row r="39" spans="1:18" ht="12.5" x14ac:dyDescent="0.25">
      <c r="C39" s="36" t="s">
        <v>33</v>
      </c>
      <c r="D39" s="91">
        <v>1.5</v>
      </c>
      <c r="E39" s="91">
        <v>4</v>
      </c>
      <c r="F39" s="91">
        <v>5.7</v>
      </c>
      <c r="G39" s="15">
        <v>3.2</v>
      </c>
      <c r="H39" s="102"/>
      <c r="I39" s="102"/>
      <c r="M39" s="114" t="s">
        <v>161</v>
      </c>
      <c r="N39" s="114" t="s">
        <v>30</v>
      </c>
      <c r="O39" s="115">
        <v>3.3</v>
      </c>
      <c r="P39" s="115">
        <v>7.3</v>
      </c>
      <c r="Q39" s="115">
        <v>11.1</v>
      </c>
      <c r="R39" s="115">
        <v>5.9</v>
      </c>
    </row>
    <row r="40" spans="1:18" ht="12.5" x14ac:dyDescent="0.25">
      <c r="C40" s="36"/>
      <c r="D40" s="91"/>
      <c r="E40" s="91"/>
      <c r="F40" s="91"/>
      <c r="G40" s="15"/>
      <c r="H40" s="102"/>
      <c r="I40" s="102"/>
      <c r="M40" s="114" t="s">
        <v>161</v>
      </c>
      <c r="N40" s="114" t="s">
        <v>27</v>
      </c>
      <c r="O40" s="115">
        <v>5.4</v>
      </c>
      <c r="P40" s="115">
        <v>10.3</v>
      </c>
      <c r="Q40" s="115">
        <v>12.5</v>
      </c>
      <c r="R40" s="115">
        <v>8.6</v>
      </c>
    </row>
    <row r="41" spans="1:18" ht="12.5" x14ac:dyDescent="0.25">
      <c r="C41" s="58" t="s">
        <v>27</v>
      </c>
      <c r="D41" s="91">
        <v>5.4</v>
      </c>
      <c r="E41" s="91">
        <v>10.3</v>
      </c>
      <c r="F41" s="91">
        <v>12.5</v>
      </c>
      <c r="G41" s="15">
        <v>8.6</v>
      </c>
      <c r="H41" s="34"/>
      <c r="I41" s="33"/>
      <c r="M41" s="114" t="s">
        <v>161</v>
      </c>
      <c r="N41" s="114" t="s">
        <v>34</v>
      </c>
      <c r="O41" s="115">
        <v>1.6</v>
      </c>
      <c r="P41" s="115">
        <v>6.4</v>
      </c>
      <c r="Q41" s="115">
        <v>6</v>
      </c>
      <c r="R41" s="115">
        <v>4.2</v>
      </c>
    </row>
    <row r="42" spans="1:18" ht="12.5" x14ac:dyDescent="0.25">
      <c r="C42" s="104" t="s">
        <v>262</v>
      </c>
      <c r="D42" s="91">
        <v>3.3</v>
      </c>
      <c r="E42" s="91">
        <v>7.3</v>
      </c>
      <c r="F42" s="91">
        <v>11.1</v>
      </c>
      <c r="G42" s="15">
        <v>5.9</v>
      </c>
      <c r="H42" s="82"/>
      <c r="I42" s="82"/>
      <c r="M42" s="114" t="s">
        <v>161</v>
      </c>
      <c r="N42" s="114" t="s">
        <v>186</v>
      </c>
      <c r="O42" s="116" t="s">
        <v>4</v>
      </c>
      <c r="P42" s="116" t="s">
        <v>4</v>
      </c>
      <c r="Q42" s="116" t="s">
        <v>4</v>
      </c>
      <c r="R42" s="116" t="s">
        <v>4</v>
      </c>
    </row>
    <row r="43" spans="1:18" ht="12.5" x14ac:dyDescent="0.25">
      <c r="C43" s="58" t="s">
        <v>152</v>
      </c>
      <c r="D43" s="91">
        <v>1.6</v>
      </c>
      <c r="E43" s="91">
        <v>6.4</v>
      </c>
      <c r="F43" s="91">
        <v>6</v>
      </c>
      <c r="G43" s="15">
        <v>4.2</v>
      </c>
      <c r="H43" s="82"/>
      <c r="I43" s="82"/>
      <c r="M43" s="114" t="s">
        <v>161</v>
      </c>
      <c r="N43" s="114" t="s">
        <v>48</v>
      </c>
      <c r="O43" s="115">
        <v>2.9</v>
      </c>
      <c r="P43" s="115">
        <v>17.100000000000001</v>
      </c>
      <c r="Q43" s="115">
        <v>48.4</v>
      </c>
      <c r="R43" s="115">
        <v>15.1</v>
      </c>
    </row>
    <row r="44" spans="1:18" ht="12.5" x14ac:dyDescent="0.25">
      <c r="C44" s="58"/>
      <c r="D44" s="91"/>
      <c r="E44" s="91"/>
      <c r="F44" s="91"/>
      <c r="G44" s="15"/>
      <c r="H44" s="82"/>
      <c r="I44" s="82"/>
      <c r="M44" s="114" t="s">
        <v>161</v>
      </c>
      <c r="N44" s="114" t="s">
        <v>167</v>
      </c>
      <c r="O44" s="115">
        <v>2</v>
      </c>
      <c r="P44" s="115">
        <v>9.8000000000000007</v>
      </c>
      <c r="Q44" s="115">
        <v>28.9</v>
      </c>
      <c r="R44" s="115">
        <v>9.1</v>
      </c>
    </row>
    <row r="45" spans="1:18" ht="12.5" x14ac:dyDescent="0.25">
      <c r="C45" s="59" t="s">
        <v>49</v>
      </c>
      <c r="D45" s="91">
        <v>3</v>
      </c>
      <c r="E45" s="91">
        <v>14.6</v>
      </c>
      <c r="F45" s="91">
        <v>39.6</v>
      </c>
      <c r="G45" s="15">
        <v>15.7</v>
      </c>
      <c r="H45" s="93"/>
      <c r="I45" s="93"/>
      <c r="M45" s="114" t="s">
        <v>161</v>
      </c>
      <c r="N45" s="114" t="s">
        <v>49</v>
      </c>
      <c r="O45" s="115">
        <v>3</v>
      </c>
      <c r="P45" s="115">
        <v>14.6</v>
      </c>
      <c r="Q45" s="115">
        <v>39.6</v>
      </c>
      <c r="R45" s="115">
        <v>15.7</v>
      </c>
    </row>
    <row r="46" spans="1:18" ht="12.5" x14ac:dyDescent="0.25">
      <c r="C46" s="104" t="s">
        <v>35</v>
      </c>
      <c r="D46" s="91">
        <v>3.9</v>
      </c>
      <c r="E46" s="91">
        <v>13.8</v>
      </c>
      <c r="F46" s="91">
        <v>36.700000000000003</v>
      </c>
      <c r="G46" s="15">
        <v>10.6</v>
      </c>
      <c r="H46" s="82"/>
      <c r="I46" s="82"/>
      <c r="M46" s="114" t="s">
        <v>161</v>
      </c>
      <c r="N46" s="114" t="s">
        <v>35</v>
      </c>
      <c r="O46" s="115">
        <v>3.9</v>
      </c>
      <c r="P46" s="115">
        <v>13.8</v>
      </c>
      <c r="Q46" s="115">
        <v>36.700000000000003</v>
      </c>
      <c r="R46" s="115">
        <v>10.6</v>
      </c>
    </row>
    <row r="47" spans="1:18" x14ac:dyDescent="0.25">
      <c r="C47" s="59" t="s">
        <v>143</v>
      </c>
      <c r="D47" s="91">
        <v>2</v>
      </c>
      <c r="E47" s="91">
        <v>9.8000000000000007</v>
      </c>
      <c r="F47" s="91">
        <v>28.9</v>
      </c>
      <c r="G47" s="15">
        <v>9.1</v>
      </c>
      <c r="H47" s="82"/>
      <c r="I47" s="82"/>
    </row>
    <row r="48" spans="1:18" x14ac:dyDescent="0.25">
      <c r="H48" s="82"/>
      <c r="I48" s="82"/>
    </row>
    <row r="49" spans="1:8" x14ac:dyDescent="0.25">
      <c r="C49" s="33"/>
      <c r="D49" s="80"/>
      <c r="E49" s="80"/>
      <c r="F49" s="80"/>
      <c r="G49" s="81"/>
      <c r="H49" s="34"/>
    </row>
    <row r="50" spans="1:8" x14ac:dyDescent="0.25">
      <c r="C50" s="28" t="s">
        <v>138</v>
      </c>
      <c r="D50" s="39"/>
      <c r="E50" s="39"/>
      <c r="F50" s="39"/>
      <c r="G50" s="35"/>
    </row>
    <row r="51" spans="1:8" x14ac:dyDescent="0.25">
      <c r="C51" s="28" t="s">
        <v>175</v>
      </c>
    </row>
    <row r="52" spans="1:8" x14ac:dyDescent="0.25">
      <c r="A52" s="34"/>
      <c r="C52" s="74" t="s">
        <v>260</v>
      </c>
    </row>
    <row r="53" spans="1:8" x14ac:dyDescent="0.25">
      <c r="A53" s="28"/>
      <c r="C53" s="74" t="s">
        <v>261</v>
      </c>
    </row>
    <row r="54" spans="1:8" ht="12" x14ac:dyDescent="0.25">
      <c r="A54" s="28"/>
      <c r="C54" s="29" t="s">
        <v>40</v>
      </c>
    </row>
    <row r="58" spans="1:8" x14ac:dyDescent="0.25">
      <c r="A58" s="28"/>
    </row>
    <row r="59" spans="1:8" x14ac:dyDescent="0.25">
      <c r="A59" s="4" t="s">
        <v>46</v>
      </c>
    </row>
    <row r="60" spans="1:8" x14ac:dyDescent="0.25">
      <c r="A60" s="3" t="s">
        <v>264</v>
      </c>
    </row>
    <row r="81" ht="40.4" customHeight="1" x14ac:dyDescent="0.25"/>
    <row r="86" ht="43.15" customHeight="1" x14ac:dyDescent="0.25"/>
  </sheetData>
  <sortState ref="C45:G47">
    <sortCondition descending="1" ref="G45:G47"/>
  </sortState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showGridLines="0" workbookViewId="0">
      <selection activeCell="E23" sqref="E23"/>
    </sheetView>
  </sheetViews>
  <sheetFormatPr defaultColWidth="8.8984375" defaultRowHeight="11.5" x14ac:dyDescent="0.25"/>
  <cols>
    <col min="1" max="1" width="8.69921875" style="28" customWidth="1"/>
    <col min="2" max="15" width="8.8984375" style="28"/>
    <col min="16" max="16" width="13.69921875" style="28" customWidth="1"/>
    <col min="17" max="18" width="8.8984375" style="28"/>
    <col min="19" max="19" width="32.19921875" style="28" customWidth="1"/>
    <col min="20" max="23" width="8.8984375" style="28"/>
    <col min="24" max="24" width="12.3984375" style="28" bestFit="1" customWidth="1"/>
    <col min="25" max="16384" width="8.8984375" style="28"/>
  </cols>
  <sheetData>
    <row r="1" spans="1:24" x14ac:dyDescent="0.25">
      <c r="A1" s="27" t="s">
        <v>121</v>
      </c>
      <c r="B1" s="64" t="s">
        <v>120</v>
      </c>
      <c r="C1" s="64" t="s">
        <v>119</v>
      </c>
      <c r="D1" s="61"/>
      <c r="E1" s="27" t="s">
        <v>42</v>
      </c>
      <c r="M1" s="30"/>
    </row>
    <row r="2" spans="1:24" x14ac:dyDescent="0.25">
      <c r="A2" s="28" t="s">
        <v>118</v>
      </c>
      <c r="B2" s="102">
        <v>7.6000000000000014</v>
      </c>
      <c r="C2" s="63">
        <v>4</v>
      </c>
      <c r="D2" s="61"/>
      <c r="E2" s="30" t="s">
        <v>5</v>
      </c>
      <c r="L2" s="113" t="s">
        <v>170</v>
      </c>
      <c r="M2" s="30"/>
    </row>
    <row r="3" spans="1:24" x14ac:dyDescent="0.25">
      <c r="A3" s="28" t="s">
        <v>117</v>
      </c>
      <c r="B3" s="102">
        <v>8.5</v>
      </c>
      <c r="C3" s="63">
        <v>4</v>
      </c>
      <c r="D3" s="61"/>
      <c r="M3" s="30"/>
      <c r="S3" s="126" t="s">
        <v>159</v>
      </c>
      <c r="T3" s="148" t="s">
        <v>204</v>
      </c>
      <c r="U3" s="148" t="s">
        <v>50</v>
      </c>
      <c r="V3" s="148" t="s">
        <v>161</v>
      </c>
      <c r="W3" s="148" t="s">
        <v>50</v>
      </c>
      <c r="X3" s="28" t="s">
        <v>208</v>
      </c>
    </row>
    <row r="4" spans="1:24" x14ac:dyDescent="0.25">
      <c r="A4" s="28" t="s">
        <v>116</v>
      </c>
      <c r="B4" s="102">
        <v>7.3000000000000007</v>
      </c>
      <c r="C4" s="63">
        <v>4</v>
      </c>
      <c r="D4" s="61"/>
      <c r="E4" s="98" t="s">
        <v>209</v>
      </c>
      <c r="F4" s="27"/>
      <c r="G4" s="27"/>
      <c r="H4" s="27"/>
      <c r="I4" s="27"/>
      <c r="J4" s="27"/>
      <c r="K4" s="27"/>
      <c r="L4" s="27"/>
      <c r="M4" s="27"/>
      <c r="S4" s="127" t="s">
        <v>205</v>
      </c>
      <c r="T4" s="128" t="s">
        <v>50</v>
      </c>
      <c r="U4" s="128" t="s">
        <v>50</v>
      </c>
      <c r="V4" s="128" t="s">
        <v>50</v>
      </c>
      <c r="W4" s="128" t="s">
        <v>50</v>
      </c>
    </row>
    <row r="5" spans="1:24" x14ac:dyDescent="0.25">
      <c r="A5" s="28" t="s">
        <v>115</v>
      </c>
      <c r="B5" s="102">
        <v>0.90000000000000568</v>
      </c>
      <c r="C5" s="63">
        <v>2</v>
      </c>
      <c r="D5" s="61"/>
      <c r="E5" s="74" t="s">
        <v>210</v>
      </c>
      <c r="N5" s="64"/>
      <c r="O5" s="64"/>
      <c r="P5" s="64"/>
      <c r="S5" s="129" t="s">
        <v>165</v>
      </c>
      <c r="T5" s="134">
        <v>32</v>
      </c>
      <c r="U5" s="133" t="s">
        <v>206</v>
      </c>
      <c r="V5" s="132">
        <v>40.4</v>
      </c>
      <c r="W5" s="133" t="s">
        <v>206</v>
      </c>
      <c r="X5" s="65">
        <f>V5-T5</f>
        <v>8.3999999999999986</v>
      </c>
    </row>
    <row r="6" spans="1:24" x14ac:dyDescent="0.25">
      <c r="A6" s="28" t="s">
        <v>113</v>
      </c>
      <c r="B6" s="102">
        <v>4.2999999999999972</v>
      </c>
      <c r="C6" s="63">
        <v>3</v>
      </c>
      <c r="D6" s="61"/>
      <c r="N6" s="61"/>
      <c r="O6" s="61"/>
      <c r="P6" s="61"/>
      <c r="S6" s="129" t="s">
        <v>23</v>
      </c>
      <c r="T6" s="132">
        <v>47.3</v>
      </c>
      <c r="U6" s="133" t="s">
        <v>50</v>
      </c>
      <c r="V6" s="132">
        <v>54.9</v>
      </c>
      <c r="W6" s="133" t="s">
        <v>207</v>
      </c>
      <c r="X6" s="65">
        <f t="shared" ref="X6:X39" si="0">V6-T6</f>
        <v>7.6000000000000014</v>
      </c>
    </row>
    <row r="7" spans="1:24" x14ac:dyDescent="0.25">
      <c r="A7" s="28" t="s">
        <v>112</v>
      </c>
      <c r="B7" s="102">
        <v>3.8000000000000007</v>
      </c>
      <c r="C7" s="63">
        <v>3</v>
      </c>
      <c r="D7" s="61"/>
      <c r="N7" s="61"/>
      <c r="O7" s="61"/>
      <c r="P7" s="61"/>
      <c r="S7" s="129" t="s">
        <v>14</v>
      </c>
      <c r="T7" s="130">
        <v>16.899999999999999</v>
      </c>
      <c r="U7" s="131" t="s">
        <v>50</v>
      </c>
      <c r="V7" s="130">
        <v>25.4</v>
      </c>
      <c r="W7" s="131" t="s">
        <v>50</v>
      </c>
      <c r="X7" s="65">
        <f t="shared" si="0"/>
        <v>8.5</v>
      </c>
    </row>
    <row r="8" spans="1:24" x14ac:dyDescent="0.25">
      <c r="A8" s="28" t="s">
        <v>111</v>
      </c>
      <c r="B8" s="102">
        <v>4.6000000000000085</v>
      </c>
      <c r="C8" s="63">
        <v>3</v>
      </c>
      <c r="D8" s="61"/>
      <c r="N8" s="61"/>
      <c r="O8" s="61"/>
      <c r="P8" s="61"/>
      <c r="S8" s="129" t="s">
        <v>144</v>
      </c>
      <c r="T8" s="132">
        <v>20.3</v>
      </c>
      <c r="U8" s="133" t="s">
        <v>50</v>
      </c>
      <c r="V8" s="132">
        <v>27.6</v>
      </c>
      <c r="W8" s="133" t="s">
        <v>50</v>
      </c>
      <c r="X8" s="65">
        <f t="shared" si="0"/>
        <v>7.3000000000000007</v>
      </c>
    </row>
    <row r="9" spans="1:24" x14ac:dyDescent="0.25">
      <c r="A9" s="28" t="s">
        <v>110</v>
      </c>
      <c r="B9" s="102">
        <v>14.300000000000004</v>
      </c>
      <c r="C9" s="63">
        <v>4</v>
      </c>
      <c r="D9" s="61"/>
      <c r="N9" s="61"/>
      <c r="O9" s="61"/>
      <c r="P9" s="61"/>
      <c r="S9" s="129" t="s">
        <v>29</v>
      </c>
      <c r="T9" s="130">
        <v>56.3</v>
      </c>
      <c r="U9" s="131" t="s">
        <v>50</v>
      </c>
      <c r="V9" s="130">
        <v>57.2</v>
      </c>
      <c r="W9" s="131" t="s">
        <v>50</v>
      </c>
      <c r="X9" s="65">
        <f t="shared" si="0"/>
        <v>0.90000000000000568</v>
      </c>
    </row>
    <row r="10" spans="1:24" x14ac:dyDescent="0.25">
      <c r="A10" s="28" t="s">
        <v>109</v>
      </c>
      <c r="B10" s="102">
        <v>9</v>
      </c>
      <c r="C10" s="63">
        <v>4</v>
      </c>
      <c r="D10" s="61"/>
      <c r="N10" s="61"/>
      <c r="O10" s="61"/>
      <c r="P10" s="61"/>
      <c r="S10" s="129" t="s">
        <v>166</v>
      </c>
      <c r="T10" s="134">
        <v>38</v>
      </c>
      <c r="U10" s="133" t="s">
        <v>50</v>
      </c>
      <c r="V10" s="132">
        <v>42.3</v>
      </c>
      <c r="W10" s="133" t="s">
        <v>50</v>
      </c>
      <c r="X10" s="65">
        <f t="shared" si="0"/>
        <v>4.2999999999999972</v>
      </c>
    </row>
    <row r="11" spans="1:24" x14ac:dyDescent="0.25">
      <c r="A11" s="28" t="s">
        <v>108</v>
      </c>
      <c r="B11" s="102">
        <v>9.5</v>
      </c>
      <c r="C11" s="63">
        <v>4</v>
      </c>
      <c r="D11" s="61"/>
      <c r="E11" s="99"/>
      <c r="F11" s="28" t="s">
        <v>196</v>
      </c>
      <c r="G11" s="99"/>
      <c r="H11" s="99"/>
      <c r="I11" s="99"/>
      <c r="J11" s="99"/>
      <c r="N11" s="61"/>
      <c r="O11" s="61"/>
      <c r="P11" s="61"/>
      <c r="S11" s="129" t="s">
        <v>13</v>
      </c>
      <c r="T11" s="130">
        <v>14.7</v>
      </c>
      <c r="U11" s="131" t="s">
        <v>50</v>
      </c>
      <c r="V11" s="130">
        <v>18.5</v>
      </c>
      <c r="W11" s="131" t="s">
        <v>50</v>
      </c>
      <c r="X11" s="65">
        <f t="shared" si="0"/>
        <v>3.8000000000000007</v>
      </c>
    </row>
    <row r="12" spans="1:24" x14ac:dyDescent="0.25">
      <c r="A12" s="88" t="s">
        <v>107</v>
      </c>
      <c r="B12" s="82">
        <v>1.8999999999999986</v>
      </c>
      <c r="C12" s="89">
        <v>2</v>
      </c>
      <c r="D12" s="61"/>
      <c r="E12" s="27" t="s">
        <v>106</v>
      </c>
      <c r="F12" s="69">
        <v>1</v>
      </c>
      <c r="G12" s="28" t="s">
        <v>126</v>
      </c>
      <c r="H12" s="99"/>
      <c r="I12" s="75">
        <f>PERCENTILE($B$2:$B$37,0)</f>
        <v>-2.3999999999999915</v>
      </c>
      <c r="J12" s="28" t="s">
        <v>104</v>
      </c>
      <c r="N12" s="61"/>
      <c r="O12" s="61"/>
      <c r="P12" s="61"/>
      <c r="S12" s="129" t="s">
        <v>33</v>
      </c>
      <c r="T12" s="132">
        <v>65.099999999999994</v>
      </c>
      <c r="U12" s="133" t="s">
        <v>50</v>
      </c>
      <c r="V12" s="132">
        <v>69.7</v>
      </c>
      <c r="W12" s="133" t="s">
        <v>50</v>
      </c>
      <c r="X12" s="65">
        <f t="shared" si="0"/>
        <v>4.6000000000000085</v>
      </c>
    </row>
    <row r="13" spans="1:24" x14ac:dyDescent="0.25">
      <c r="A13" s="28" t="s">
        <v>103</v>
      </c>
      <c r="B13" s="102">
        <v>13.299999999999997</v>
      </c>
      <c r="C13" s="63">
        <v>4</v>
      </c>
      <c r="D13" s="61"/>
      <c r="E13" s="99"/>
      <c r="F13" s="72">
        <v>2</v>
      </c>
      <c r="G13" s="70" t="s">
        <v>125</v>
      </c>
      <c r="H13" s="99"/>
      <c r="I13" s="75">
        <f>PERCENTILE($B$2:$B$37,0.25)</f>
        <v>2.5249999999999968</v>
      </c>
      <c r="J13" s="67">
        <v>0.25</v>
      </c>
      <c r="N13" s="61"/>
      <c r="O13" s="61"/>
      <c r="P13" s="61"/>
      <c r="S13" s="129" t="s">
        <v>19</v>
      </c>
      <c r="T13" s="130">
        <v>33.4</v>
      </c>
      <c r="U13" s="131" t="s">
        <v>50</v>
      </c>
      <c r="V13" s="130">
        <v>47.7</v>
      </c>
      <c r="W13" s="131" t="s">
        <v>50</v>
      </c>
      <c r="X13" s="65">
        <f t="shared" si="0"/>
        <v>14.300000000000004</v>
      </c>
    </row>
    <row r="14" spans="1:24" x14ac:dyDescent="0.25">
      <c r="A14" s="28" t="s">
        <v>101</v>
      </c>
      <c r="B14" s="102">
        <v>7.8999999999999986</v>
      </c>
      <c r="C14" s="63">
        <v>4</v>
      </c>
      <c r="D14" s="61"/>
      <c r="E14" s="99"/>
      <c r="F14" s="73">
        <v>3</v>
      </c>
      <c r="G14" s="70" t="s">
        <v>124</v>
      </c>
      <c r="H14" s="99"/>
      <c r="I14" s="75">
        <f>PERCENTILE($B$2:$B$37,0.5)</f>
        <v>6.4000000000000021</v>
      </c>
      <c r="J14" s="67">
        <v>0.5</v>
      </c>
      <c r="N14" s="61"/>
      <c r="O14" s="61"/>
      <c r="P14" s="61"/>
      <c r="S14" s="129" t="s">
        <v>21</v>
      </c>
      <c r="T14" s="132">
        <v>35.5</v>
      </c>
      <c r="U14" s="133" t="s">
        <v>50</v>
      </c>
      <c r="V14" s="132">
        <v>44.5</v>
      </c>
      <c r="W14" s="133" t="s">
        <v>50</v>
      </c>
      <c r="X14" s="65">
        <f t="shared" si="0"/>
        <v>9</v>
      </c>
    </row>
    <row r="15" spans="1:24" x14ac:dyDescent="0.25">
      <c r="A15" s="28" t="s">
        <v>99</v>
      </c>
      <c r="B15" s="102">
        <v>1.7999999999999989</v>
      </c>
      <c r="C15" s="63">
        <v>2</v>
      </c>
      <c r="D15" s="61"/>
      <c r="E15" s="99"/>
      <c r="F15" s="76">
        <v>4</v>
      </c>
      <c r="G15" s="68" t="s">
        <v>123</v>
      </c>
      <c r="H15" s="99"/>
      <c r="I15" s="75">
        <f>PERCENTILE($B$2:$B$37,0.75)</f>
        <v>8.8500000000000014</v>
      </c>
      <c r="J15" s="67">
        <v>0.75</v>
      </c>
      <c r="N15" s="61"/>
      <c r="O15" s="61"/>
      <c r="P15" s="61"/>
      <c r="S15" s="129" t="s">
        <v>22</v>
      </c>
      <c r="T15" s="130">
        <v>35.1</v>
      </c>
      <c r="U15" s="131" t="s">
        <v>50</v>
      </c>
      <c r="V15" s="130">
        <v>44.6</v>
      </c>
      <c r="W15" s="131" t="s">
        <v>50</v>
      </c>
      <c r="X15" s="65">
        <f t="shared" si="0"/>
        <v>9.5</v>
      </c>
    </row>
    <row r="16" spans="1:24" x14ac:dyDescent="0.25">
      <c r="A16" s="28" t="s">
        <v>97</v>
      </c>
      <c r="B16" s="102">
        <v>3.2999999999999989</v>
      </c>
      <c r="C16" s="63">
        <v>3</v>
      </c>
      <c r="D16" s="61"/>
      <c r="E16" s="99"/>
      <c r="F16" s="66" t="s">
        <v>4</v>
      </c>
      <c r="G16" s="34" t="s">
        <v>96</v>
      </c>
      <c r="H16" s="99"/>
      <c r="I16" s="75">
        <f>PERCENTILE($B$2:$B$37,1)</f>
        <v>14.300000000000004</v>
      </c>
      <c r="J16" s="28" t="s">
        <v>95</v>
      </c>
      <c r="N16" s="61"/>
      <c r="O16" s="61"/>
      <c r="P16" s="61"/>
      <c r="S16" s="129" t="s">
        <v>7</v>
      </c>
      <c r="T16" s="134">
        <v>17</v>
      </c>
      <c r="U16" s="133" t="s">
        <v>50</v>
      </c>
      <c r="V16" s="132">
        <v>18.899999999999999</v>
      </c>
      <c r="W16" s="133" t="s">
        <v>50</v>
      </c>
      <c r="X16" s="65">
        <f t="shared" si="0"/>
        <v>1.8999999999999986</v>
      </c>
    </row>
    <row r="17" spans="1:24" x14ac:dyDescent="0.25">
      <c r="A17" s="28" t="s">
        <v>94</v>
      </c>
      <c r="B17" s="102">
        <v>1.5</v>
      </c>
      <c r="C17" s="63">
        <v>2</v>
      </c>
      <c r="D17" s="61"/>
      <c r="E17" s="99"/>
      <c r="F17" s="99"/>
      <c r="G17" s="99"/>
      <c r="H17" s="99"/>
      <c r="I17" s="99"/>
      <c r="J17" s="99"/>
      <c r="N17" s="61"/>
      <c r="O17" s="61"/>
      <c r="P17" s="61"/>
      <c r="S17" s="129" t="s">
        <v>15</v>
      </c>
      <c r="T17" s="130">
        <v>26.5</v>
      </c>
      <c r="U17" s="131" t="s">
        <v>50</v>
      </c>
      <c r="V17" s="130">
        <v>39.799999999999997</v>
      </c>
      <c r="W17" s="131" t="s">
        <v>50</v>
      </c>
      <c r="X17" s="65">
        <f t="shared" si="0"/>
        <v>13.299999999999997</v>
      </c>
    </row>
    <row r="18" spans="1:24" x14ac:dyDescent="0.25">
      <c r="A18" s="28" t="s">
        <v>93</v>
      </c>
      <c r="B18" s="102">
        <v>7.7000000000000011</v>
      </c>
      <c r="C18" s="63">
        <v>4</v>
      </c>
      <c r="D18" s="61"/>
      <c r="E18" s="99"/>
      <c r="F18" s="99"/>
      <c r="G18" s="99"/>
      <c r="H18" s="99"/>
      <c r="I18" s="99"/>
      <c r="J18" s="99"/>
      <c r="N18" s="61"/>
      <c r="O18" s="61"/>
      <c r="P18" s="61"/>
      <c r="S18" s="129" t="s">
        <v>18</v>
      </c>
      <c r="T18" s="132">
        <v>30.6</v>
      </c>
      <c r="U18" s="133" t="s">
        <v>50</v>
      </c>
      <c r="V18" s="132">
        <v>38.5</v>
      </c>
      <c r="W18" s="133" t="s">
        <v>50</v>
      </c>
      <c r="X18" s="65">
        <f t="shared" si="0"/>
        <v>7.8999999999999986</v>
      </c>
    </row>
    <row r="19" spans="1:24" x14ac:dyDescent="0.25">
      <c r="A19" s="28" t="s">
        <v>92</v>
      </c>
      <c r="B19" s="102">
        <v>9.9000000000000021</v>
      </c>
      <c r="C19" s="63">
        <v>4</v>
      </c>
      <c r="D19" s="61"/>
      <c r="E19" s="28" t="s">
        <v>265</v>
      </c>
      <c r="F19" s="99"/>
      <c r="G19" s="99"/>
      <c r="H19" s="99"/>
      <c r="I19" s="99"/>
      <c r="J19" s="99"/>
      <c r="N19" s="61"/>
      <c r="O19" s="61"/>
      <c r="P19" s="61"/>
      <c r="S19" s="129" t="s">
        <v>9</v>
      </c>
      <c r="T19" s="130">
        <v>10.8</v>
      </c>
      <c r="U19" s="131" t="s">
        <v>50</v>
      </c>
      <c r="V19" s="130">
        <v>12.6</v>
      </c>
      <c r="W19" s="131" t="s">
        <v>50</v>
      </c>
      <c r="X19" s="65">
        <f t="shared" si="0"/>
        <v>1.7999999999999989</v>
      </c>
    </row>
    <row r="20" spans="1:24" ht="12" x14ac:dyDescent="0.25">
      <c r="A20" s="28" t="s">
        <v>91</v>
      </c>
      <c r="B20" s="102">
        <v>2.6999999999999957</v>
      </c>
      <c r="C20" s="63">
        <v>2</v>
      </c>
      <c r="D20" s="61"/>
      <c r="E20" s="29" t="s">
        <v>40</v>
      </c>
      <c r="F20" s="99"/>
      <c r="G20" s="29"/>
      <c r="H20" s="29"/>
      <c r="I20" s="29"/>
      <c r="J20" s="29"/>
      <c r="N20" s="61"/>
      <c r="O20" s="61"/>
      <c r="P20" s="61"/>
      <c r="S20" s="129" t="s">
        <v>6</v>
      </c>
      <c r="T20" s="132">
        <v>5.9</v>
      </c>
      <c r="U20" s="133" t="s">
        <v>50</v>
      </c>
      <c r="V20" s="132">
        <v>9.1999999999999993</v>
      </c>
      <c r="W20" s="133" t="s">
        <v>50</v>
      </c>
      <c r="X20" s="65">
        <f t="shared" si="0"/>
        <v>3.2999999999999989</v>
      </c>
    </row>
    <row r="21" spans="1:24" x14ac:dyDescent="0.25">
      <c r="A21" s="28" t="s">
        <v>89</v>
      </c>
      <c r="B21" s="102">
        <v>6.6000000000000014</v>
      </c>
      <c r="C21" s="63">
        <v>4</v>
      </c>
      <c r="D21" s="61"/>
      <c r="E21" s="27"/>
      <c r="N21" s="61"/>
      <c r="O21" s="61"/>
      <c r="P21" s="61"/>
      <c r="S21" s="129" t="s">
        <v>25</v>
      </c>
      <c r="T21" s="135">
        <v>48</v>
      </c>
      <c r="U21" s="131" t="s">
        <v>50</v>
      </c>
      <c r="V21" s="130">
        <v>49.5</v>
      </c>
      <c r="W21" s="131" t="s">
        <v>50</v>
      </c>
      <c r="X21" s="65">
        <f t="shared" si="0"/>
        <v>1.5</v>
      </c>
    </row>
    <row r="22" spans="1:24" x14ac:dyDescent="0.25">
      <c r="A22" s="28" t="s">
        <v>88</v>
      </c>
      <c r="B22" s="102">
        <v>12.1</v>
      </c>
      <c r="C22" s="63">
        <v>4</v>
      </c>
      <c r="D22" s="61"/>
      <c r="E22" s="27"/>
      <c r="N22" s="61"/>
      <c r="O22" s="61"/>
      <c r="P22" s="61"/>
      <c r="S22" s="129" t="s">
        <v>12</v>
      </c>
      <c r="T22" s="132">
        <v>11.4</v>
      </c>
      <c r="U22" s="133" t="s">
        <v>50</v>
      </c>
      <c r="V22" s="132">
        <v>19.100000000000001</v>
      </c>
      <c r="W22" s="133" t="s">
        <v>50</v>
      </c>
      <c r="X22" s="65">
        <f t="shared" si="0"/>
        <v>7.7000000000000011</v>
      </c>
    </row>
    <row r="23" spans="1:24" x14ac:dyDescent="0.25">
      <c r="A23" s="28" t="s">
        <v>87</v>
      </c>
      <c r="B23" s="102">
        <v>3.6000000000000014</v>
      </c>
      <c r="C23" s="63">
        <v>3</v>
      </c>
      <c r="D23" s="61"/>
      <c r="E23" s="27"/>
      <c r="N23" s="64"/>
      <c r="O23" s="61"/>
      <c r="P23" s="61"/>
      <c r="S23" s="129" t="s">
        <v>28</v>
      </c>
      <c r="T23" s="130">
        <v>27.3</v>
      </c>
      <c r="U23" s="131" t="s">
        <v>50</v>
      </c>
      <c r="V23" s="130">
        <v>37.200000000000003</v>
      </c>
      <c r="W23" s="131" t="s">
        <v>50</v>
      </c>
      <c r="X23" s="65">
        <f t="shared" si="0"/>
        <v>9.9000000000000021</v>
      </c>
    </row>
    <row r="24" spans="1:24" x14ac:dyDescent="0.25">
      <c r="A24" s="28" t="s">
        <v>86</v>
      </c>
      <c r="B24" s="102">
        <v>6.2000000000000028</v>
      </c>
      <c r="C24" s="63">
        <v>4</v>
      </c>
      <c r="D24" s="61"/>
      <c r="E24" s="27"/>
      <c r="N24" s="61"/>
      <c r="O24" s="61"/>
      <c r="P24" s="61"/>
      <c r="S24" s="129" t="s">
        <v>32</v>
      </c>
      <c r="T24" s="132">
        <v>58.1</v>
      </c>
      <c r="U24" s="133" t="s">
        <v>50</v>
      </c>
      <c r="V24" s="132">
        <v>60.8</v>
      </c>
      <c r="W24" s="133" t="s">
        <v>50</v>
      </c>
      <c r="X24" s="65">
        <f t="shared" si="0"/>
        <v>2.6999999999999957</v>
      </c>
    </row>
    <row r="25" spans="1:24" x14ac:dyDescent="0.25">
      <c r="A25" s="28" t="s">
        <v>85</v>
      </c>
      <c r="B25" s="102">
        <v>10.000000000000004</v>
      </c>
      <c r="C25" s="63">
        <v>4</v>
      </c>
      <c r="D25" s="61"/>
      <c r="N25" s="61"/>
      <c r="O25" s="61"/>
      <c r="P25" s="61"/>
      <c r="S25" s="129" t="s">
        <v>20</v>
      </c>
      <c r="T25" s="130">
        <v>38.4</v>
      </c>
      <c r="U25" s="131" t="s">
        <v>50</v>
      </c>
      <c r="V25" s="135">
        <v>45</v>
      </c>
      <c r="W25" s="131" t="s">
        <v>50</v>
      </c>
      <c r="X25" s="65">
        <f t="shared" si="0"/>
        <v>6.6000000000000014</v>
      </c>
    </row>
    <row r="26" spans="1:24" ht="12" x14ac:dyDescent="0.25">
      <c r="A26" s="28" t="s">
        <v>84</v>
      </c>
      <c r="B26" s="102">
        <v>8.8000000000000007</v>
      </c>
      <c r="C26" s="63">
        <v>4</v>
      </c>
      <c r="D26" s="61"/>
      <c r="G26" s="29"/>
      <c r="H26" s="29"/>
      <c r="I26" s="29"/>
      <c r="J26" s="29"/>
      <c r="N26" s="61"/>
      <c r="O26" s="61"/>
      <c r="P26" s="61"/>
      <c r="S26" s="129" t="s">
        <v>10</v>
      </c>
      <c r="T26" s="132">
        <v>11.4</v>
      </c>
      <c r="U26" s="133" t="s">
        <v>50</v>
      </c>
      <c r="V26" s="132">
        <v>23.5</v>
      </c>
      <c r="W26" s="133" t="s">
        <v>50</v>
      </c>
      <c r="X26" s="65">
        <f t="shared" si="0"/>
        <v>12.1</v>
      </c>
    </row>
    <row r="27" spans="1:24" x14ac:dyDescent="0.25">
      <c r="A27" s="28" t="s">
        <v>83</v>
      </c>
      <c r="B27" s="102">
        <v>13.299999999999997</v>
      </c>
      <c r="C27" s="63">
        <v>4</v>
      </c>
      <c r="D27" s="61"/>
      <c r="E27" s="27"/>
      <c r="N27" s="61"/>
      <c r="O27" s="61"/>
      <c r="P27" s="61"/>
      <c r="S27" s="129" t="s">
        <v>8</v>
      </c>
      <c r="T27" s="130">
        <v>11.2</v>
      </c>
      <c r="U27" s="131" t="s">
        <v>50</v>
      </c>
      <c r="V27" s="130">
        <v>14.8</v>
      </c>
      <c r="W27" s="131" t="s">
        <v>50</v>
      </c>
      <c r="X27" s="65">
        <f t="shared" si="0"/>
        <v>3.6000000000000014</v>
      </c>
    </row>
    <row r="28" spans="1:24" x14ac:dyDescent="0.25">
      <c r="A28" s="28" t="s">
        <v>82</v>
      </c>
      <c r="B28" s="102">
        <v>1.6000000000000014</v>
      </c>
      <c r="C28" s="63">
        <v>2</v>
      </c>
      <c r="D28" s="61"/>
      <c r="N28" s="61"/>
      <c r="O28" s="61"/>
      <c r="P28" s="61"/>
      <c r="S28" s="129" t="s">
        <v>17</v>
      </c>
      <c r="T28" s="132">
        <v>19.899999999999999</v>
      </c>
      <c r="U28" s="133" t="s">
        <v>50</v>
      </c>
      <c r="V28" s="132">
        <v>26.1</v>
      </c>
      <c r="W28" s="133" t="s">
        <v>50</v>
      </c>
      <c r="X28" s="65">
        <f t="shared" si="0"/>
        <v>6.2000000000000028</v>
      </c>
    </row>
    <row r="29" spans="1:24" x14ac:dyDescent="0.25">
      <c r="A29" s="88" t="s">
        <v>81</v>
      </c>
      <c r="B29" s="82">
        <v>7</v>
      </c>
      <c r="C29" s="89">
        <v>4</v>
      </c>
      <c r="D29" s="90"/>
      <c r="N29" s="61"/>
      <c r="O29" s="61"/>
      <c r="P29" s="61"/>
      <c r="S29" s="129" t="s">
        <v>16</v>
      </c>
      <c r="T29" s="130">
        <v>26.2</v>
      </c>
      <c r="U29" s="131" t="s">
        <v>50</v>
      </c>
      <c r="V29" s="130">
        <v>36.200000000000003</v>
      </c>
      <c r="W29" s="131" t="s">
        <v>50</v>
      </c>
      <c r="X29" s="65">
        <f t="shared" si="0"/>
        <v>10.000000000000004</v>
      </c>
    </row>
    <row r="30" spans="1:24" x14ac:dyDescent="0.25">
      <c r="A30" s="28" t="s">
        <v>127</v>
      </c>
      <c r="B30" s="77" t="s">
        <v>4</v>
      </c>
      <c r="C30" s="78" t="s">
        <v>4</v>
      </c>
      <c r="D30" s="61"/>
      <c r="N30" s="61"/>
      <c r="O30" s="61"/>
      <c r="P30" s="61"/>
      <c r="S30" s="129" t="s">
        <v>11</v>
      </c>
      <c r="T30" s="132">
        <v>14.3</v>
      </c>
      <c r="U30" s="133" t="s">
        <v>50</v>
      </c>
      <c r="V30" s="132">
        <v>23.1</v>
      </c>
      <c r="W30" s="133" t="s">
        <v>50</v>
      </c>
      <c r="X30" s="65">
        <f t="shared" si="0"/>
        <v>8.8000000000000007</v>
      </c>
    </row>
    <row r="31" spans="1:24" x14ac:dyDescent="0.25">
      <c r="A31" s="28" t="s">
        <v>80</v>
      </c>
      <c r="B31" s="102">
        <v>-2.3999999999999915</v>
      </c>
      <c r="C31" s="79">
        <v>1</v>
      </c>
      <c r="D31" s="61"/>
      <c r="N31" s="61"/>
      <c r="O31" s="61"/>
      <c r="P31" s="61"/>
      <c r="S31" s="129" t="s">
        <v>24</v>
      </c>
      <c r="T31" s="130">
        <v>34.200000000000003</v>
      </c>
      <c r="U31" s="131" t="s">
        <v>50</v>
      </c>
      <c r="V31" s="130">
        <v>47.5</v>
      </c>
      <c r="W31" s="131" t="s">
        <v>50</v>
      </c>
      <c r="X31" s="65">
        <f t="shared" si="0"/>
        <v>13.299999999999997</v>
      </c>
    </row>
    <row r="32" spans="1:24" x14ac:dyDescent="0.25">
      <c r="A32" s="28" t="s">
        <v>79</v>
      </c>
      <c r="B32" s="102">
        <v>3.9000000000000057</v>
      </c>
      <c r="C32" s="63">
        <v>3</v>
      </c>
      <c r="D32" s="61"/>
      <c r="N32" s="61"/>
      <c r="O32" s="61"/>
      <c r="P32" s="61"/>
      <c r="S32" s="129" t="s">
        <v>31</v>
      </c>
      <c r="T32" s="132">
        <v>60.9</v>
      </c>
      <c r="U32" s="133" t="s">
        <v>50</v>
      </c>
      <c r="V32" s="132">
        <v>62.5</v>
      </c>
      <c r="W32" s="133" t="s">
        <v>50</v>
      </c>
      <c r="X32" s="65">
        <f t="shared" si="0"/>
        <v>1.6000000000000014</v>
      </c>
    </row>
    <row r="33" spans="1:24" x14ac:dyDescent="0.25">
      <c r="A33" s="28" t="s">
        <v>128</v>
      </c>
      <c r="B33" s="77" t="s">
        <v>4</v>
      </c>
      <c r="C33" s="77" t="s">
        <v>4</v>
      </c>
      <c r="D33" s="61"/>
      <c r="N33" s="61"/>
      <c r="O33" s="61"/>
      <c r="P33" s="61"/>
      <c r="S33" s="129" t="s">
        <v>30</v>
      </c>
      <c r="T33" s="130">
        <v>50.2</v>
      </c>
      <c r="U33" s="131" t="s">
        <v>50</v>
      </c>
      <c r="V33" s="131">
        <v>57.2</v>
      </c>
      <c r="W33" s="131" t="s">
        <v>50</v>
      </c>
      <c r="X33" s="136">
        <f t="shared" si="0"/>
        <v>7</v>
      </c>
    </row>
    <row r="34" spans="1:24" x14ac:dyDescent="0.25">
      <c r="A34" s="88" t="s">
        <v>122</v>
      </c>
      <c r="B34" s="82">
        <v>1</v>
      </c>
      <c r="C34" s="89">
        <v>2</v>
      </c>
      <c r="D34" s="90"/>
      <c r="N34" s="61"/>
      <c r="O34" s="61"/>
      <c r="P34" s="61"/>
      <c r="S34" s="129" t="s">
        <v>27</v>
      </c>
      <c r="T34" s="132">
        <v>65.599999999999994</v>
      </c>
      <c r="U34" s="133" t="s">
        <v>50</v>
      </c>
      <c r="V34" s="132">
        <v>63.2</v>
      </c>
      <c r="W34" s="133" t="s">
        <v>50</v>
      </c>
      <c r="X34" s="65">
        <f t="shared" si="0"/>
        <v>-2.3999999999999915</v>
      </c>
    </row>
    <row r="35" spans="1:24" x14ac:dyDescent="0.25">
      <c r="A35" s="28" t="s">
        <v>129</v>
      </c>
      <c r="B35" s="77" t="s">
        <v>4</v>
      </c>
      <c r="C35" s="77" t="s">
        <v>4</v>
      </c>
      <c r="D35" s="61"/>
      <c r="N35" s="61"/>
      <c r="O35" s="61"/>
      <c r="P35" s="61"/>
      <c r="S35" s="129" t="s">
        <v>34</v>
      </c>
      <c r="T35" s="130">
        <v>64.8</v>
      </c>
      <c r="U35" s="131" t="s">
        <v>50</v>
      </c>
      <c r="V35" s="130">
        <v>68.7</v>
      </c>
      <c r="W35" s="131" t="s">
        <v>50</v>
      </c>
      <c r="X35" s="65">
        <f t="shared" si="0"/>
        <v>3.9000000000000057</v>
      </c>
    </row>
    <row r="36" spans="1:24" x14ac:dyDescent="0.25">
      <c r="A36" s="28" t="s">
        <v>130</v>
      </c>
      <c r="B36" s="77" t="s">
        <v>4</v>
      </c>
      <c r="C36" s="77" t="s">
        <v>4</v>
      </c>
      <c r="D36" s="61"/>
      <c r="N36" s="61"/>
      <c r="O36" s="61"/>
      <c r="P36" s="61"/>
      <c r="S36" s="129" t="s">
        <v>48</v>
      </c>
      <c r="T36" s="131" t="s">
        <v>4</v>
      </c>
      <c r="U36" s="131" t="s">
        <v>50</v>
      </c>
      <c r="V36" s="130">
        <v>24.9</v>
      </c>
      <c r="W36" s="131" t="s">
        <v>50</v>
      </c>
      <c r="X36" s="65" t="e">
        <f t="shared" si="0"/>
        <v>#VALUE!</v>
      </c>
    </row>
    <row r="37" spans="1:24" x14ac:dyDescent="0.25">
      <c r="A37" s="28" t="s">
        <v>131</v>
      </c>
      <c r="B37" s="102">
        <v>2</v>
      </c>
      <c r="C37" s="79">
        <v>2</v>
      </c>
      <c r="D37" s="61"/>
      <c r="N37" s="61"/>
      <c r="O37" s="61"/>
      <c r="P37" s="61"/>
      <c r="S37" s="129" t="s">
        <v>167</v>
      </c>
      <c r="T37" s="132">
        <v>27.1</v>
      </c>
      <c r="U37" s="133" t="s">
        <v>50</v>
      </c>
      <c r="V37" s="132">
        <v>28.1</v>
      </c>
      <c r="W37" s="133" t="s">
        <v>50</v>
      </c>
      <c r="X37" s="65">
        <f t="shared" si="0"/>
        <v>1</v>
      </c>
    </row>
    <row r="38" spans="1:24" x14ac:dyDescent="0.25">
      <c r="D38" s="61"/>
      <c r="N38" s="61"/>
      <c r="O38" s="61"/>
      <c r="P38" s="61"/>
      <c r="S38" s="129" t="s">
        <v>168</v>
      </c>
      <c r="T38" s="131" t="s">
        <v>4</v>
      </c>
      <c r="U38" s="131" t="s">
        <v>50</v>
      </c>
      <c r="V38" s="130">
        <v>44.9</v>
      </c>
      <c r="W38" s="131" t="s">
        <v>50</v>
      </c>
      <c r="X38" s="65" t="e">
        <f t="shared" si="0"/>
        <v>#VALUE!</v>
      </c>
    </row>
    <row r="39" spans="1:24" x14ac:dyDescent="0.25">
      <c r="A39" s="27" t="s">
        <v>46</v>
      </c>
      <c r="B39" s="61"/>
      <c r="C39" s="61"/>
      <c r="D39" s="61"/>
      <c r="N39" s="61"/>
      <c r="O39" s="61"/>
      <c r="P39" s="61"/>
      <c r="S39" s="129" t="s">
        <v>49</v>
      </c>
      <c r="T39" s="133" t="s">
        <v>4</v>
      </c>
      <c r="U39" s="133" t="s">
        <v>50</v>
      </c>
      <c r="V39" s="132">
        <v>17.600000000000001</v>
      </c>
      <c r="W39" s="133" t="s">
        <v>50</v>
      </c>
      <c r="X39" s="65" t="e">
        <f t="shared" si="0"/>
        <v>#VALUE!</v>
      </c>
    </row>
    <row r="40" spans="1:24" x14ac:dyDescent="0.25">
      <c r="A40" s="28" t="s">
        <v>302</v>
      </c>
      <c r="M40" s="31"/>
    </row>
    <row r="42" spans="1:24" x14ac:dyDescent="0.25">
      <c r="M42" s="27"/>
    </row>
  </sheetData>
  <mergeCells count="2">
    <mergeCell ref="T3:U3"/>
    <mergeCell ref="V3:W3"/>
  </mergeCells>
  <conditionalFormatting sqref="X6:X3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5"/>
  <sheetViews>
    <sheetView showGridLines="0" topLeftCell="A62" zoomScaleNormal="100" workbookViewId="0">
      <selection activeCell="A58" sqref="A58:XFD58"/>
    </sheetView>
  </sheetViews>
  <sheetFormatPr defaultColWidth="8.8984375" defaultRowHeight="11.5" x14ac:dyDescent="0.25"/>
  <cols>
    <col min="1" max="2" width="8.69921875" style="28" customWidth="1"/>
    <col min="3" max="3" width="42.69921875" style="28" customWidth="1"/>
    <col min="4" max="6" width="8.296875" style="28" customWidth="1"/>
    <col min="7" max="16384" width="8.8984375" style="28"/>
  </cols>
  <sheetData>
    <row r="2" spans="3:15" x14ac:dyDescent="0.25">
      <c r="C2" s="30"/>
      <c r="H2" s="113" t="s">
        <v>170</v>
      </c>
      <c r="I2" s="28" t="s">
        <v>170</v>
      </c>
    </row>
    <row r="3" spans="3:15" x14ac:dyDescent="0.25">
      <c r="C3" s="27" t="s">
        <v>42</v>
      </c>
      <c r="G3" s="88"/>
    </row>
    <row r="4" spans="3:15" x14ac:dyDescent="0.25">
      <c r="C4" s="30" t="s">
        <v>5</v>
      </c>
    </row>
    <row r="5" spans="3:15" x14ac:dyDescent="0.25">
      <c r="C5" s="30"/>
    </row>
    <row r="6" spans="3:15" x14ac:dyDescent="0.25">
      <c r="C6" s="30" t="s">
        <v>198</v>
      </c>
    </row>
    <row r="7" spans="3:15" x14ac:dyDescent="0.25">
      <c r="C7" s="31" t="s">
        <v>36</v>
      </c>
    </row>
    <row r="9" spans="3:15" ht="12.5" x14ac:dyDescent="0.25">
      <c r="L9" s="110" t="s">
        <v>159</v>
      </c>
      <c r="M9" s="110" t="s">
        <v>161</v>
      </c>
      <c r="N9" s="110" t="s">
        <v>161</v>
      </c>
      <c r="O9" s="110" t="s">
        <v>161</v>
      </c>
    </row>
    <row r="10" spans="3:15" ht="23" x14ac:dyDescent="0.25">
      <c r="D10" s="22" t="s">
        <v>38</v>
      </c>
      <c r="E10" s="22" t="s">
        <v>37</v>
      </c>
      <c r="F10" s="24" t="s">
        <v>3</v>
      </c>
      <c r="I10" s="28" t="s">
        <v>199</v>
      </c>
      <c r="L10" s="110" t="s">
        <v>197</v>
      </c>
      <c r="M10" s="110" t="s">
        <v>38</v>
      </c>
      <c r="N10" s="110" t="s">
        <v>37</v>
      </c>
      <c r="O10" s="110" t="s">
        <v>3</v>
      </c>
    </row>
    <row r="11" spans="3:15" ht="12.5" x14ac:dyDescent="0.25">
      <c r="C11" s="20" t="s">
        <v>171</v>
      </c>
      <c r="D11" s="9">
        <v>43.6</v>
      </c>
      <c r="E11" s="9">
        <v>28.6</v>
      </c>
      <c r="F11" s="26">
        <v>35.700000000000003</v>
      </c>
      <c r="G11" s="54"/>
      <c r="H11" s="54"/>
      <c r="I11" s="54">
        <f>D11/E11</f>
        <v>1.5244755244755244</v>
      </c>
      <c r="L11" s="110" t="s">
        <v>165</v>
      </c>
      <c r="M11" s="111">
        <v>43.6</v>
      </c>
      <c r="N11" s="111">
        <v>28.6</v>
      </c>
      <c r="O11" s="111">
        <v>35.700000000000003</v>
      </c>
    </row>
    <row r="12" spans="3:15" ht="12.5" x14ac:dyDescent="0.25">
      <c r="C12" s="20"/>
      <c r="D12" s="9"/>
      <c r="E12" s="9"/>
      <c r="F12" s="26"/>
      <c r="G12" s="54"/>
      <c r="H12" s="54"/>
      <c r="I12" s="54"/>
      <c r="L12" s="110" t="s">
        <v>23</v>
      </c>
      <c r="M12" s="111">
        <v>38.6</v>
      </c>
      <c r="N12" s="111">
        <v>15.8</v>
      </c>
      <c r="O12" s="111">
        <v>26.1</v>
      </c>
    </row>
    <row r="13" spans="3:15" ht="12.5" x14ac:dyDescent="0.25">
      <c r="C13" s="20" t="s">
        <v>24</v>
      </c>
      <c r="D13" s="9">
        <v>55.3</v>
      </c>
      <c r="E13" s="9">
        <v>41.6</v>
      </c>
      <c r="F13" s="26">
        <v>49.5</v>
      </c>
      <c r="G13" s="54"/>
      <c r="H13" s="54"/>
      <c r="I13" s="54">
        <f t="shared" ref="I13:I46" si="0">D13/E13</f>
        <v>1.3293269230769229</v>
      </c>
      <c r="L13" s="110" t="s">
        <v>14</v>
      </c>
      <c r="M13" s="111">
        <v>28</v>
      </c>
      <c r="N13" s="111">
        <v>10.9</v>
      </c>
      <c r="O13" s="111">
        <v>21.6</v>
      </c>
    </row>
    <row r="14" spans="3:15" ht="12.5" x14ac:dyDescent="0.25">
      <c r="C14" s="20" t="s">
        <v>13</v>
      </c>
      <c r="D14" s="9">
        <v>63.1</v>
      </c>
      <c r="E14" s="9">
        <v>28.3</v>
      </c>
      <c r="F14" s="26">
        <v>44.2</v>
      </c>
      <c r="G14" s="54"/>
      <c r="H14" s="54"/>
      <c r="I14" s="54">
        <f t="shared" si="0"/>
        <v>2.2296819787985864</v>
      </c>
      <c r="L14" s="110" t="s">
        <v>144</v>
      </c>
      <c r="M14" s="111">
        <v>54.5</v>
      </c>
      <c r="N14" s="111">
        <v>21.4</v>
      </c>
      <c r="O14" s="111">
        <v>36.200000000000003</v>
      </c>
    </row>
    <row r="15" spans="3:15" ht="12.5" x14ac:dyDescent="0.25">
      <c r="C15" s="20" t="s">
        <v>26</v>
      </c>
      <c r="D15" s="9">
        <v>53.1</v>
      </c>
      <c r="E15" s="9">
        <v>33.6</v>
      </c>
      <c r="F15" s="26">
        <v>43.2</v>
      </c>
      <c r="G15" s="54"/>
      <c r="H15" s="54"/>
      <c r="I15" s="54">
        <f t="shared" si="0"/>
        <v>1.5803571428571428</v>
      </c>
      <c r="L15" s="110" t="s">
        <v>29</v>
      </c>
      <c r="M15" s="111">
        <v>33.5</v>
      </c>
      <c r="N15" s="111">
        <v>23.7</v>
      </c>
      <c r="O15" s="111">
        <v>31.3</v>
      </c>
    </row>
    <row r="16" spans="3:15" ht="12.5" x14ac:dyDescent="0.25">
      <c r="C16" s="20" t="s">
        <v>9</v>
      </c>
      <c r="D16" s="9">
        <v>61.6</v>
      </c>
      <c r="E16" s="9">
        <v>23.9</v>
      </c>
      <c r="F16" s="26">
        <v>42.1</v>
      </c>
      <c r="G16" s="54"/>
      <c r="H16" s="54"/>
      <c r="I16" s="54">
        <f t="shared" si="0"/>
        <v>2.5774058577405858</v>
      </c>
      <c r="L16" s="110" t="s">
        <v>166</v>
      </c>
      <c r="M16" s="111">
        <v>53.1</v>
      </c>
      <c r="N16" s="111">
        <v>33.6</v>
      </c>
      <c r="O16" s="111">
        <v>43.2</v>
      </c>
    </row>
    <row r="17" spans="3:15" ht="12.5" x14ac:dyDescent="0.25">
      <c r="C17" s="20" t="s">
        <v>8</v>
      </c>
      <c r="D17" s="9">
        <v>48.2</v>
      </c>
      <c r="E17" s="9">
        <v>35.299999999999997</v>
      </c>
      <c r="F17" s="26">
        <v>41.2</v>
      </c>
      <c r="G17" s="54"/>
      <c r="H17" s="54"/>
      <c r="I17" s="54">
        <f t="shared" si="0"/>
        <v>1.3654390934844194</v>
      </c>
      <c r="L17" s="110" t="s">
        <v>13</v>
      </c>
      <c r="M17" s="111">
        <v>63.1</v>
      </c>
      <c r="N17" s="111">
        <v>28.3</v>
      </c>
      <c r="O17" s="111">
        <v>44.2</v>
      </c>
    </row>
    <row r="18" spans="3:15" ht="12.5" x14ac:dyDescent="0.25">
      <c r="C18" s="20" t="s">
        <v>12</v>
      </c>
      <c r="D18" s="9">
        <v>45.7</v>
      </c>
      <c r="E18" s="9">
        <v>30.3</v>
      </c>
      <c r="F18" s="26">
        <v>39.700000000000003</v>
      </c>
      <c r="G18" s="54"/>
      <c r="H18" s="54"/>
      <c r="I18" s="54">
        <f t="shared" si="0"/>
        <v>1.5082508250825084</v>
      </c>
      <c r="L18" s="110" t="s">
        <v>33</v>
      </c>
      <c r="M18" s="111">
        <v>41.2</v>
      </c>
      <c r="N18" s="111">
        <v>16.5</v>
      </c>
      <c r="O18" s="111">
        <v>27.7</v>
      </c>
    </row>
    <row r="19" spans="3:15" ht="12.5" x14ac:dyDescent="0.25">
      <c r="C19" s="20" t="s">
        <v>10</v>
      </c>
      <c r="D19" s="9">
        <v>46.6</v>
      </c>
      <c r="E19" s="9">
        <v>31.5</v>
      </c>
      <c r="F19" s="26">
        <v>39.200000000000003</v>
      </c>
      <c r="G19" s="54"/>
      <c r="H19" s="54"/>
      <c r="I19" s="54">
        <f t="shared" si="0"/>
        <v>1.4793650793650794</v>
      </c>
      <c r="L19" s="110" t="s">
        <v>19</v>
      </c>
      <c r="M19" s="111">
        <v>24.1</v>
      </c>
      <c r="N19" s="111">
        <v>18.600000000000001</v>
      </c>
      <c r="O19" s="111">
        <v>23.7</v>
      </c>
    </row>
    <row r="20" spans="3:15" ht="12.5" x14ac:dyDescent="0.25">
      <c r="C20" s="20" t="s">
        <v>18</v>
      </c>
      <c r="D20" s="9">
        <v>54.2</v>
      </c>
      <c r="E20" s="9">
        <v>32</v>
      </c>
      <c r="F20" s="26">
        <v>38.799999999999997</v>
      </c>
      <c r="G20" s="54"/>
      <c r="H20" s="54"/>
      <c r="I20" s="54">
        <f t="shared" si="0"/>
        <v>1.6937500000000001</v>
      </c>
      <c r="L20" s="110" t="s">
        <v>21</v>
      </c>
      <c r="M20" s="111">
        <v>31.1</v>
      </c>
      <c r="N20" s="111">
        <v>22.9</v>
      </c>
      <c r="O20" s="111">
        <v>29.2</v>
      </c>
    </row>
    <row r="21" spans="3:15" ht="12.5" x14ac:dyDescent="0.25">
      <c r="C21" s="20" t="s">
        <v>22</v>
      </c>
      <c r="D21" s="9">
        <v>42.1</v>
      </c>
      <c r="E21" s="9">
        <v>34.4</v>
      </c>
      <c r="F21" s="26">
        <v>38</v>
      </c>
      <c r="G21" s="54"/>
      <c r="H21" s="54"/>
      <c r="I21" s="54">
        <f t="shared" si="0"/>
        <v>1.2238372093023258</v>
      </c>
      <c r="L21" s="110" t="s">
        <v>22</v>
      </c>
      <c r="M21" s="111">
        <v>42.1</v>
      </c>
      <c r="N21" s="111">
        <v>34.4</v>
      </c>
      <c r="O21" s="111">
        <v>38</v>
      </c>
    </row>
    <row r="22" spans="3:15" ht="12.5" x14ac:dyDescent="0.25">
      <c r="C22" s="20" t="s">
        <v>20</v>
      </c>
      <c r="D22" s="9">
        <v>44.1</v>
      </c>
      <c r="E22" s="9">
        <v>30.9</v>
      </c>
      <c r="F22" s="26">
        <v>37.4</v>
      </c>
      <c r="G22" s="54"/>
      <c r="H22" s="54"/>
      <c r="I22" s="54">
        <f t="shared" si="0"/>
        <v>1.4271844660194175</v>
      </c>
      <c r="L22" s="110" t="s">
        <v>7</v>
      </c>
      <c r="M22" s="111">
        <v>54.5</v>
      </c>
      <c r="N22" s="111">
        <v>24</v>
      </c>
      <c r="O22" s="111">
        <v>36.6</v>
      </c>
    </row>
    <row r="23" spans="3:15" ht="12.5" x14ac:dyDescent="0.25">
      <c r="C23" s="20" t="s">
        <v>31</v>
      </c>
      <c r="D23" s="9">
        <v>45.7</v>
      </c>
      <c r="E23" s="9">
        <v>29.7</v>
      </c>
      <c r="F23" s="26">
        <v>36.9</v>
      </c>
      <c r="G23" s="54"/>
      <c r="H23" s="54"/>
      <c r="I23" s="54">
        <f t="shared" si="0"/>
        <v>1.5387205387205389</v>
      </c>
      <c r="L23" s="110" t="s">
        <v>15</v>
      </c>
      <c r="M23" s="111">
        <v>15.4</v>
      </c>
      <c r="N23" s="111">
        <v>12.8</v>
      </c>
      <c r="O23" s="111">
        <v>15.9</v>
      </c>
    </row>
    <row r="24" spans="3:15" ht="12.5" x14ac:dyDescent="0.25">
      <c r="C24" s="20" t="s">
        <v>6</v>
      </c>
      <c r="D24" s="9">
        <v>52.4</v>
      </c>
      <c r="E24" s="9">
        <v>22.2</v>
      </c>
      <c r="F24" s="26">
        <v>36.799999999999997</v>
      </c>
      <c r="G24" s="54"/>
      <c r="H24" s="54"/>
      <c r="I24" s="54">
        <f t="shared" si="0"/>
        <v>2.3603603603603602</v>
      </c>
      <c r="L24" s="110" t="s">
        <v>18</v>
      </c>
      <c r="M24" s="111">
        <v>54.2</v>
      </c>
      <c r="N24" s="111">
        <v>32</v>
      </c>
      <c r="O24" s="111">
        <v>38.799999999999997</v>
      </c>
    </row>
    <row r="25" spans="3:15" ht="12.5" x14ac:dyDescent="0.25">
      <c r="C25" s="20" t="s">
        <v>7</v>
      </c>
      <c r="D25" s="9">
        <v>54.5</v>
      </c>
      <c r="E25" s="9">
        <v>24</v>
      </c>
      <c r="F25" s="26">
        <v>36.6</v>
      </c>
      <c r="G25" s="54"/>
      <c r="H25" s="54"/>
      <c r="I25" s="54">
        <f t="shared" si="0"/>
        <v>2.2708333333333335</v>
      </c>
      <c r="L25" s="110" t="s">
        <v>9</v>
      </c>
      <c r="M25" s="111">
        <v>61.6</v>
      </c>
      <c r="N25" s="111">
        <v>23.9</v>
      </c>
      <c r="O25" s="111">
        <v>42.1</v>
      </c>
    </row>
    <row r="26" spans="3:15" ht="12.5" x14ac:dyDescent="0.25">
      <c r="C26" s="74" t="s">
        <v>272</v>
      </c>
      <c r="D26" s="9">
        <v>54.5</v>
      </c>
      <c r="E26" s="9">
        <v>21.4</v>
      </c>
      <c r="F26" s="26">
        <v>36.200000000000003</v>
      </c>
      <c r="G26" s="54"/>
      <c r="H26" s="54"/>
      <c r="I26" s="54">
        <f t="shared" si="0"/>
        <v>2.5467289719626169</v>
      </c>
      <c r="L26" s="110" t="s">
        <v>6</v>
      </c>
      <c r="M26" s="111">
        <v>52.4</v>
      </c>
      <c r="N26" s="111">
        <v>22.2</v>
      </c>
      <c r="O26" s="111">
        <v>36.799999999999997</v>
      </c>
    </row>
    <row r="27" spans="3:15" ht="12.5" x14ac:dyDescent="0.25">
      <c r="C27" s="20" t="s">
        <v>16</v>
      </c>
      <c r="D27" s="9">
        <v>49.3</v>
      </c>
      <c r="E27" s="9">
        <v>27.3</v>
      </c>
      <c r="F27" s="26">
        <v>35.799999999999997</v>
      </c>
      <c r="G27" s="54"/>
      <c r="H27" s="54"/>
      <c r="I27" s="54">
        <f t="shared" si="0"/>
        <v>1.8058608058608057</v>
      </c>
      <c r="L27" s="110" t="s">
        <v>25</v>
      </c>
      <c r="M27" s="111">
        <v>30</v>
      </c>
      <c r="N27" s="111">
        <v>21.5</v>
      </c>
      <c r="O27" s="111">
        <v>25.1</v>
      </c>
    </row>
    <row r="28" spans="3:15" ht="12.5" x14ac:dyDescent="0.25">
      <c r="C28" s="20" t="s">
        <v>32</v>
      </c>
      <c r="D28" s="9">
        <v>41.9</v>
      </c>
      <c r="E28" s="9">
        <v>23.7</v>
      </c>
      <c r="F28" s="26">
        <v>32.200000000000003</v>
      </c>
      <c r="G28" s="54"/>
      <c r="H28" s="54"/>
      <c r="I28" s="54">
        <f t="shared" si="0"/>
        <v>1.7679324894514767</v>
      </c>
      <c r="L28" s="110" t="s">
        <v>12</v>
      </c>
      <c r="M28" s="111">
        <v>45.7</v>
      </c>
      <c r="N28" s="111">
        <v>30.3</v>
      </c>
      <c r="O28" s="111">
        <v>39.700000000000003</v>
      </c>
    </row>
    <row r="29" spans="3:15" ht="12.5" x14ac:dyDescent="0.25">
      <c r="C29" s="20" t="s">
        <v>11</v>
      </c>
      <c r="D29" s="9">
        <v>36</v>
      </c>
      <c r="E29" s="9">
        <v>23</v>
      </c>
      <c r="F29" s="26">
        <v>31.8</v>
      </c>
      <c r="G29" s="54"/>
      <c r="H29" s="54"/>
      <c r="I29" s="54">
        <f t="shared" si="0"/>
        <v>1.5652173913043479</v>
      </c>
      <c r="L29" s="110" t="s">
        <v>28</v>
      </c>
      <c r="M29" s="111">
        <v>43.2</v>
      </c>
      <c r="N29" s="111">
        <v>18.2</v>
      </c>
      <c r="O29" s="111">
        <v>30.5</v>
      </c>
    </row>
    <row r="30" spans="3:15" ht="12.5" x14ac:dyDescent="0.25">
      <c r="C30" s="20" t="s">
        <v>29</v>
      </c>
      <c r="D30" s="9">
        <v>33.5</v>
      </c>
      <c r="E30" s="9">
        <v>23.7</v>
      </c>
      <c r="F30" s="26">
        <v>31.3</v>
      </c>
      <c r="G30" s="54"/>
      <c r="H30" s="54"/>
      <c r="I30" s="54">
        <f t="shared" si="0"/>
        <v>1.4135021097046414</v>
      </c>
      <c r="L30" s="110" t="s">
        <v>32</v>
      </c>
      <c r="M30" s="111">
        <v>41.9</v>
      </c>
      <c r="N30" s="111">
        <v>23.7</v>
      </c>
      <c r="O30" s="111">
        <v>32.200000000000003</v>
      </c>
    </row>
    <row r="31" spans="3:15" ht="12.5" x14ac:dyDescent="0.25">
      <c r="C31" s="20" t="s">
        <v>28</v>
      </c>
      <c r="D31" s="9">
        <v>43.2</v>
      </c>
      <c r="E31" s="9">
        <v>18.2</v>
      </c>
      <c r="F31" s="26">
        <v>30.5</v>
      </c>
      <c r="G31" s="54"/>
      <c r="H31" s="54"/>
      <c r="I31" s="54">
        <f t="shared" si="0"/>
        <v>2.3736263736263741</v>
      </c>
      <c r="L31" s="110" t="s">
        <v>20</v>
      </c>
      <c r="M31" s="111">
        <v>44.1</v>
      </c>
      <c r="N31" s="111">
        <v>30.9</v>
      </c>
      <c r="O31" s="111">
        <v>37.4</v>
      </c>
    </row>
    <row r="32" spans="3:15" ht="12.5" x14ac:dyDescent="0.25">
      <c r="C32" s="20" t="s">
        <v>21</v>
      </c>
      <c r="D32" s="9">
        <v>31.1</v>
      </c>
      <c r="E32" s="9">
        <v>22.9</v>
      </c>
      <c r="F32" s="26">
        <v>29.2</v>
      </c>
      <c r="G32" s="54"/>
      <c r="H32" s="54"/>
      <c r="I32" s="54">
        <f t="shared" si="0"/>
        <v>1.3580786026200875</v>
      </c>
      <c r="L32" s="110" t="s">
        <v>10</v>
      </c>
      <c r="M32" s="111">
        <v>46.6</v>
      </c>
      <c r="N32" s="111">
        <v>31.5</v>
      </c>
      <c r="O32" s="111">
        <v>39.200000000000003</v>
      </c>
    </row>
    <row r="33" spans="3:15" ht="12.5" x14ac:dyDescent="0.25">
      <c r="C33" s="20" t="s">
        <v>33</v>
      </c>
      <c r="D33" s="9">
        <v>41.2</v>
      </c>
      <c r="E33" s="9">
        <v>16.5</v>
      </c>
      <c r="F33" s="26">
        <v>27.7</v>
      </c>
      <c r="G33" s="54"/>
      <c r="H33" s="54"/>
      <c r="I33" s="54">
        <f t="shared" si="0"/>
        <v>2.4969696969696971</v>
      </c>
      <c r="L33" s="110" t="s">
        <v>8</v>
      </c>
      <c r="M33" s="111">
        <v>48.2</v>
      </c>
      <c r="N33" s="111">
        <v>35.299999999999997</v>
      </c>
      <c r="O33" s="111">
        <v>41.2</v>
      </c>
    </row>
    <row r="34" spans="3:15" ht="12.5" x14ac:dyDescent="0.25">
      <c r="C34" s="74" t="s">
        <v>271</v>
      </c>
      <c r="D34" s="9">
        <v>38.6</v>
      </c>
      <c r="E34" s="9">
        <v>15.8</v>
      </c>
      <c r="F34" s="26">
        <v>26.1</v>
      </c>
      <c r="G34" s="54"/>
      <c r="H34" s="54"/>
      <c r="I34" s="54">
        <f t="shared" si="0"/>
        <v>2.4430379746835444</v>
      </c>
      <c r="L34" s="110" t="s">
        <v>17</v>
      </c>
      <c r="M34" s="111">
        <v>20.5</v>
      </c>
      <c r="N34" s="111">
        <v>10.8</v>
      </c>
      <c r="O34" s="111">
        <v>18.899999999999999</v>
      </c>
    </row>
    <row r="35" spans="3:15" ht="12.5" x14ac:dyDescent="0.25">
      <c r="C35" s="20" t="s">
        <v>25</v>
      </c>
      <c r="D35" s="9">
        <v>30</v>
      </c>
      <c r="E35" s="9">
        <v>21.5</v>
      </c>
      <c r="F35" s="26">
        <v>25.1</v>
      </c>
      <c r="G35" s="54"/>
      <c r="H35" s="54"/>
      <c r="I35" s="54">
        <f t="shared" si="0"/>
        <v>1.3953488372093024</v>
      </c>
      <c r="L35" s="110" t="s">
        <v>16</v>
      </c>
      <c r="M35" s="111">
        <v>49.3</v>
      </c>
      <c r="N35" s="111">
        <v>27.3</v>
      </c>
      <c r="O35" s="111">
        <v>35.799999999999997</v>
      </c>
    </row>
    <row r="36" spans="3:15" ht="12.5" x14ac:dyDescent="0.25">
      <c r="C36" s="20" t="s">
        <v>19</v>
      </c>
      <c r="D36" s="9">
        <v>24.1</v>
      </c>
      <c r="E36" s="9">
        <v>18.600000000000001</v>
      </c>
      <c r="F36" s="26">
        <v>23.7</v>
      </c>
      <c r="G36" s="54"/>
      <c r="H36" s="54"/>
      <c r="I36" s="54">
        <f t="shared" si="0"/>
        <v>1.2956989247311828</v>
      </c>
      <c r="L36" s="110" t="s">
        <v>11</v>
      </c>
      <c r="M36" s="111">
        <v>36</v>
      </c>
      <c r="N36" s="111">
        <v>23</v>
      </c>
      <c r="O36" s="111">
        <v>31.8</v>
      </c>
    </row>
    <row r="37" spans="3:15" ht="12.5" x14ac:dyDescent="0.25">
      <c r="C37" s="20" t="s">
        <v>14</v>
      </c>
      <c r="D37" s="9">
        <v>28</v>
      </c>
      <c r="E37" s="9">
        <v>10.9</v>
      </c>
      <c r="F37" s="26">
        <v>21.6</v>
      </c>
      <c r="G37" s="54"/>
      <c r="H37" s="54"/>
      <c r="I37" s="54">
        <f t="shared" si="0"/>
        <v>2.568807339449541</v>
      </c>
      <c r="L37" s="110" t="s">
        <v>24</v>
      </c>
      <c r="M37" s="111">
        <v>55.3</v>
      </c>
      <c r="N37" s="111">
        <v>41.6</v>
      </c>
      <c r="O37" s="111">
        <v>49.5</v>
      </c>
    </row>
    <row r="38" spans="3:15" ht="12.5" x14ac:dyDescent="0.25">
      <c r="C38" s="20" t="s">
        <v>17</v>
      </c>
      <c r="D38" s="9">
        <v>20.5</v>
      </c>
      <c r="E38" s="9">
        <v>10.8</v>
      </c>
      <c r="F38" s="26">
        <v>18.899999999999999</v>
      </c>
      <c r="G38" s="54"/>
      <c r="H38" s="54"/>
      <c r="I38" s="54">
        <f t="shared" si="0"/>
        <v>1.8981481481481479</v>
      </c>
      <c r="L38" s="110" t="s">
        <v>31</v>
      </c>
      <c r="M38" s="111">
        <v>45.7</v>
      </c>
      <c r="N38" s="111">
        <v>29.7</v>
      </c>
      <c r="O38" s="111">
        <v>36.9</v>
      </c>
    </row>
    <row r="39" spans="3:15" ht="12.5" x14ac:dyDescent="0.25">
      <c r="C39" s="20" t="s">
        <v>15</v>
      </c>
      <c r="D39" s="9">
        <v>15.4</v>
      </c>
      <c r="E39" s="9">
        <v>12.8</v>
      </c>
      <c r="F39" s="26">
        <v>15.9</v>
      </c>
      <c r="G39" s="54"/>
      <c r="H39" s="54"/>
      <c r="I39" s="54">
        <f t="shared" si="0"/>
        <v>1.203125</v>
      </c>
      <c r="L39" s="110" t="s">
        <v>30</v>
      </c>
      <c r="M39" s="112" t="s">
        <v>4</v>
      </c>
      <c r="N39" s="112" t="s">
        <v>4</v>
      </c>
      <c r="O39" s="112" t="s">
        <v>4</v>
      </c>
    </row>
    <row r="40" spans="3:15" ht="12.5" x14ac:dyDescent="0.25">
      <c r="G40" s="54"/>
      <c r="H40" s="54"/>
      <c r="I40" s="54"/>
      <c r="L40" s="110" t="s">
        <v>27</v>
      </c>
      <c r="M40" s="111">
        <v>42.9</v>
      </c>
      <c r="N40" s="111">
        <v>30.4</v>
      </c>
      <c r="O40" s="111">
        <v>36.9</v>
      </c>
    </row>
    <row r="41" spans="3:15" ht="12.5" x14ac:dyDescent="0.25">
      <c r="C41" s="20" t="s">
        <v>27</v>
      </c>
      <c r="D41" s="9">
        <v>42.9</v>
      </c>
      <c r="E41" s="9">
        <v>30.4</v>
      </c>
      <c r="F41" s="26">
        <v>36.9</v>
      </c>
      <c r="I41" s="54">
        <f t="shared" si="0"/>
        <v>1.4111842105263157</v>
      </c>
      <c r="L41" s="110" t="s">
        <v>34</v>
      </c>
      <c r="M41" s="111">
        <v>43.3</v>
      </c>
      <c r="N41" s="111">
        <v>30.5</v>
      </c>
      <c r="O41" s="111">
        <v>35.4</v>
      </c>
    </row>
    <row r="42" spans="3:15" ht="12.5" x14ac:dyDescent="0.25">
      <c r="C42" s="20" t="s">
        <v>34</v>
      </c>
      <c r="D42" s="9">
        <v>43.3</v>
      </c>
      <c r="E42" s="9">
        <v>30.5</v>
      </c>
      <c r="F42" s="26">
        <v>35.4</v>
      </c>
      <c r="I42" s="54">
        <f t="shared" si="0"/>
        <v>1.4196721311475409</v>
      </c>
      <c r="L42" s="110" t="s">
        <v>186</v>
      </c>
      <c r="M42" s="112" t="s">
        <v>4</v>
      </c>
      <c r="N42" s="112" t="s">
        <v>4</v>
      </c>
      <c r="O42" s="112" t="s">
        <v>4</v>
      </c>
    </row>
    <row r="43" spans="3:15" ht="12.5" x14ac:dyDescent="0.25">
      <c r="C43" s="125" t="s">
        <v>270</v>
      </c>
      <c r="D43" s="9">
        <v>36.4</v>
      </c>
      <c r="E43" s="9">
        <v>31.2</v>
      </c>
      <c r="F43" s="26">
        <v>32.200000000000003</v>
      </c>
      <c r="I43" s="54">
        <f t="shared" si="0"/>
        <v>1.1666666666666667</v>
      </c>
      <c r="L43" s="110" t="s">
        <v>48</v>
      </c>
      <c r="M43" s="111">
        <v>20.9</v>
      </c>
      <c r="N43" s="111">
        <v>16.600000000000001</v>
      </c>
      <c r="O43" s="111">
        <v>18.3</v>
      </c>
    </row>
    <row r="44" spans="3:15" ht="12.5" x14ac:dyDescent="0.25">
      <c r="C44" s="36"/>
      <c r="D44" s="9"/>
      <c r="E44" s="9"/>
      <c r="F44" s="26"/>
      <c r="I44" s="54"/>
      <c r="L44" s="110" t="s">
        <v>167</v>
      </c>
      <c r="M44" s="111">
        <v>19.3</v>
      </c>
      <c r="N44" s="111">
        <v>15.3</v>
      </c>
      <c r="O44" s="111">
        <v>17.7</v>
      </c>
    </row>
    <row r="45" spans="3:15" ht="12.5" x14ac:dyDescent="0.25">
      <c r="C45" s="18" t="s">
        <v>49</v>
      </c>
      <c r="D45" s="9">
        <v>35.299999999999997</v>
      </c>
      <c r="E45" s="9">
        <v>26.4</v>
      </c>
      <c r="F45" s="26">
        <v>31.7</v>
      </c>
      <c r="I45" s="54">
        <f t="shared" si="0"/>
        <v>1.3371212121212122</v>
      </c>
      <c r="L45" s="110" t="s">
        <v>49</v>
      </c>
      <c r="M45" s="111">
        <v>35.299999999999997</v>
      </c>
      <c r="N45" s="111">
        <v>26.4</v>
      </c>
      <c r="O45" s="111">
        <v>31.7</v>
      </c>
    </row>
    <row r="46" spans="3:15" ht="12.5" x14ac:dyDescent="0.25">
      <c r="C46" s="137" t="s">
        <v>143</v>
      </c>
      <c r="D46" s="86">
        <v>19.3</v>
      </c>
      <c r="E46" s="86">
        <v>15.3</v>
      </c>
      <c r="F46" s="87">
        <v>17.7</v>
      </c>
      <c r="I46" s="54">
        <f t="shared" si="0"/>
        <v>1.261437908496732</v>
      </c>
      <c r="L46" s="110" t="s">
        <v>35</v>
      </c>
      <c r="M46" s="111">
        <v>37.299999999999997</v>
      </c>
      <c r="N46" s="111">
        <v>32.6</v>
      </c>
      <c r="O46" s="111">
        <v>36.6</v>
      </c>
    </row>
    <row r="47" spans="3:15" x14ac:dyDescent="0.25">
      <c r="G47" s="88"/>
    </row>
    <row r="48" spans="3:15" x14ac:dyDescent="0.25">
      <c r="D48" s="9"/>
      <c r="E48" s="26"/>
      <c r="F48" s="31"/>
    </row>
    <row r="49" spans="1:3" x14ac:dyDescent="0.25">
      <c r="C49" s="28" t="s">
        <v>60</v>
      </c>
    </row>
    <row r="50" spans="1:3" x14ac:dyDescent="0.25">
      <c r="C50" s="28" t="s">
        <v>175</v>
      </c>
    </row>
    <row r="51" spans="1:3" x14ac:dyDescent="0.25">
      <c r="C51" s="74" t="s">
        <v>269</v>
      </c>
    </row>
    <row r="52" spans="1:3" x14ac:dyDescent="0.25">
      <c r="C52" s="74" t="s">
        <v>268</v>
      </c>
    </row>
    <row r="53" spans="1:3" x14ac:dyDescent="0.25">
      <c r="C53" s="74" t="s">
        <v>267</v>
      </c>
    </row>
    <row r="54" spans="1:3" ht="12" x14ac:dyDescent="0.25">
      <c r="C54" s="29" t="s">
        <v>41</v>
      </c>
    </row>
    <row r="57" spans="1:3" x14ac:dyDescent="0.25">
      <c r="A57" s="27" t="s">
        <v>46</v>
      </c>
    </row>
    <row r="58" spans="1:3" x14ac:dyDescent="0.25">
      <c r="A58" s="28" t="s">
        <v>273</v>
      </c>
    </row>
    <row r="80" ht="54.25" customHeight="1" x14ac:dyDescent="0.25"/>
    <row r="84" ht="27.65" customHeight="1" x14ac:dyDescent="0.25"/>
    <row r="85" ht="27.65" customHeight="1" x14ac:dyDescent="0.25"/>
  </sheetData>
  <sortState ref="C45:F46">
    <sortCondition descending="1" ref="F45:F46"/>
  </sortState>
  <phoneticPr fontId="2" type="noConversion"/>
  <conditionalFormatting sqref="H13:H4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3:I3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showGridLines="0" topLeftCell="A7" zoomScaleNormal="100" workbookViewId="0">
      <selection activeCell="F59" sqref="F59"/>
    </sheetView>
  </sheetViews>
  <sheetFormatPr defaultColWidth="8.8984375" defaultRowHeight="11.5" x14ac:dyDescent="0.25"/>
  <cols>
    <col min="1" max="2" width="8.69921875" style="28" customWidth="1"/>
    <col min="3" max="3" width="21.09765625" style="28" customWidth="1"/>
    <col min="4" max="8" width="21.3984375" style="28" customWidth="1"/>
    <col min="9" max="16384" width="8.8984375" style="28"/>
  </cols>
  <sheetData>
    <row r="1" spans="2:13" x14ac:dyDescent="0.25">
      <c r="C1" s="30"/>
    </row>
    <row r="2" spans="2:13" x14ac:dyDescent="0.25">
      <c r="C2" s="30"/>
      <c r="F2" s="113" t="s">
        <v>170</v>
      </c>
      <c r="G2" s="28" t="s">
        <v>170</v>
      </c>
    </row>
    <row r="3" spans="2:13" x14ac:dyDescent="0.25">
      <c r="C3" s="27" t="s">
        <v>42</v>
      </c>
      <c r="F3" s="88"/>
    </row>
    <row r="4" spans="2:13" x14ac:dyDescent="0.25">
      <c r="C4" s="30" t="s">
        <v>5</v>
      </c>
    </row>
    <row r="5" spans="2:13" x14ac:dyDescent="0.25">
      <c r="C5" s="30"/>
    </row>
    <row r="6" spans="2:13" x14ac:dyDescent="0.25">
      <c r="C6" s="30" t="s">
        <v>201</v>
      </c>
    </row>
    <row r="7" spans="2:13" x14ac:dyDescent="0.25">
      <c r="C7" s="31" t="s">
        <v>36</v>
      </c>
    </row>
    <row r="9" spans="2:13" ht="12.5" x14ac:dyDescent="0.25">
      <c r="C9" s="32"/>
      <c r="D9" s="32"/>
      <c r="E9" s="32"/>
      <c r="F9" s="32"/>
      <c r="G9" s="32"/>
      <c r="J9" s="110" t="s">
        <v>159</v>
      </c>
      <c r="K9" s="110" t="s">
        <v>161</v>
      </c>
      <c r="L9" s="110" t="s">
        <v>161</v>
      </c>
      <c r="M9" s="110" t="s">
        <v>161</v>
      </c>
    </row>
    <row r="10" spans="2:13" ht="23" x14ac:dyDescent="0.25">
      <c r="C10" s="37"/>
      <c r="D10" s="43" t="s">
        <v>61</v>
      </c>
      <c r="E10" s="43" t="s">
        <v>62</v>
      </c>
      <c r="F10" s="44" t="s">
        <v>65</v>
      </c>
      <c r="G10" s="43"/>
      <c r="H10" s="28" t="s">
        <v>249</v>
      </c>
      <c r="J10" s="110" t="s">
        <v>197</v>
      </c>
      <c r="K10" s="110" t="s">
        <v>38</v>
      </c>
      <c r="L10" s="110" t="s">
        <v>37</v>
      </c>
      <c r="M10" s="110" t="s">
        <v>3</v>
      </c>
    </row>
    <row r="11" spans="2:13" ht="12.5" x14ac:dyDescent="0.25">
      <c r="B11" s="33"/>
      <c r="C11" s="42" t="s">
        <v>171</v>
      </c>
      <c r="D11" s="91">
        <v>3.2</v>
      </c>
      <c r="E11" s="91">
        <v>0.7</v>
      </c>
      <c r="F11" s="15">
        <v>1.7</v>
      </c>
      <c r="G11" s="46"/>
      <c r="H11" s="65">
        <f>E11-D11</f>
        <v>-2.5</v>
      </c>
      <c r="J11" s="110" t="s">
        <v>165</v>
      </c>
      <c r="K11" s="111">
        <v>3.2</v>
      </c>
      <c r="L11" s="111">
        <v>0.7</v>
      </c>
      <c r="M11" s="111">
        <v>1.7</v>
      </c>
    </row>
    <row r="12" spans="2:13" ht="12.5" x14ac:dyDescent="0.25">
      <c r="B12" s="33"/>
      <c r="C12" s="42"/>
      <c r="D12" s="91"/>
      <c r="E12" s="91"/>
      <c r="F12" s="15"/>
      <c r="G12" s="48"/>
      <c r="H12" s="65"/>
      <c r="J12" s="110" t="s">
        <v>23</v>
      </c>
      <c r="K12" s="111">
        <v>5.0999999999999996</v>
      </c>
      <c r="L12" s="111">
        <v>0.1</v>
      </c>
      <c r="M12" s="111">
        <v>1.8</v>
      </c>
    </row>
    <row r="13" spans="2:13" ht="12.5" x14ac:dyDescent="0.25">
      <c r="B13" s="55"/>
      <c r="C13" s="42" t="s">
        <v>13</v>
      </c>
      <c r="D13" s="91">
        <v>15.4</v>
      </c>
      <c r="E13" s="91">
        <v>16.5</v>
      </c>
      <c r="F13" s="15">
        <v>15.5</v>
      </c>
      <c r="G13" s="46"/>
      <c r="H13" s="65">
        <f t="shared" ref="H13:H47" si="0">E13-D13</f>
        <v>1.0999999999999996</v>
      </c>
      <c r="J13" s="110" t="s">
        <v>14</v>
      </c>
      <c r="K13" s="111">
        <v>4.3</v>
      </c>
      <c r="L13" s="111">
        <v>0</v>
      </c>
      <c r="M13" s="111">
        <v>1.4</v>
      </c>
    </row>
    <row r="14" spans="2:13" ht="12.5" x14ac:dyDescent="0.25">
      <c r="B14" s="55"/>
      <c r="C14" s="42" t="s">
        <v>19</v>
      </c>
      <c r="D14" s="91">
        <v>17.600000000000001</v>
      </c>
      <c r="E14" s="91">
        <v>1</v>
      </c>
      <c r="F14" s="15">
        <v>8.1</v>
      </c>
      <c r="G14" s="46"/>
      <c r="H14" s="65">
        <f t="shared" si="0"/>
        <v>-16.600000000000001</v>
      </c>
      <c r="J14" s="110" t="s">
        <v>144</v>
      </c>
      <c r="K14" s="111">
        <v>1.1000000000000001</v>
      </c>
      <c r="L14" s="111">
        <v>0.2</v>
      </c>
      <c r="M14" s="111">
        <v>0.5</v>
      </c>
    </row>
    <row r="15" spans="2:13" ht="12.5" x14ac:dyDescent="0.25">
      <c r="B15" s="41"/>
      <c r="C15" s="42" t="s">
        <v>17</v>
      </c>
      <c r="D15" s="91">
        <v>8.1999999999999993</v>
      </c>
      <c r="E15" s="91">
        <v>1.8</v>
      </c>
      <c r="F15" s="15">
        <v>4.9000000000000004</v>
      </c>
      <c r="G15" s="46"/>
      <c r="H15" s="65">
        <f t="shared" si="0"/>
        <v>-6.3999999999999995</v>
      </c>
      <c r="J15" s="110" t="s">
        <v>29</v>
      </c>
      <c r="K15" s="111">
        <v>3</v>
      </c>
      <c r="L15" s="111">
        <v>1.4</v>
      </c>
      <c r="M15" s="111">
        <v>1.8</v>
      </c>
    </row>
    <row r="16" spans="2:13" ht="12.5" x14ac:dyDescent="0.25">
      <c r="B16" s="55"/>
      <c r="C16" s="42" t="s">
        <v>24</v>
      </c>
      <c r="D16" s="91">
        <v>5.4</v>
      </c>
      <c r="E16" s="91">
        <v>2.8</v>
      </c>
      <c r="F16" s="15">
        <v>4.7</v>
      </c>
      <c r="G16" s="46"/>
      <c r="H16" s="65">
        <f t="shared" si="0"/>
        <v>-2.6000000000000005</v>
      </c>
      <c r="J16" s="110" t="s">
        <v>166</v>
      </c>
      <c r="K16" s="111">
        <v>0.7</v>
      </c>
      <c r="L16" s="111">
        <v>0.2</v>
      </c>
      <c r="M16" s="111">
        <v>0.3</v>
      </c>
    </row>
    <row r="17" spans="2:13" ht="12.5" x14ac:dyDescent="0.25">
      <c r="B17" s="55"/>
      <c r="C17" s="47" t="s">
        <v>9</v>
      </c>
      <c r="D17" s="91">
        <v>8.8000000000000007</v>
      </c>
      <c r="E17" s="91">
        <v>1.3</v>
      </c>
      <c r="F17" s="15">
        <v>4.3</v>
      </c>
      <c r="G17" s="46"/>
      <c r="H17" s="65">
        <f t="shared" si="0"/>
        <v>-7.5000000000000009</v>
      </c>
      <c r="J17" s="110" t="s">
        <v>13</v>
      </c>
      <c r="K17" s="111">
        <v>15.4</v>
      </c>
      <c r="L17" s="111">
        <v>16.5</v>
      </c>
      <c r="M17" s="111">
        <v>15.5</v>
      </c>
    </row>
    <row r="18" spans="2:13" ht="12.5" x14ac:dyDescent="0.25">
      <c r="B18" s="55"/>
      <c r="C18" s="42" t="s">
        <v>10</v>
      </c>
      <c r="D18" s="91">
        <v>5.6</v>
      </c>
      <c r="E18" s="91">
        <v>3.5</v>
      </c>
      <c r="F18" s="15">
        <v>4.2</v>
      </c>
      <c r="G18" s="46"/>
      <c r="H18" s="65">
        <f t="shared" si="0"/>
        <v>-2.0999999999999996</v>
      </c>
      <c r="J18" s="110" t="s">
        <v>33</v>
      </c>
      <c r="K18" s="111">
        <v>2.9</v>
      </c>
      <c r="L18" s="111">
        <v>0.6</v>
      </c>
      <c r="M18" s="111">
        <v>2</v>
      </c>
    </row>
    <row r="19" spans="2:13" ht="12.5" x14ac:dyDescent="0.25">
      <c r="B19" s="55"/>
      <c r="C19" s="42" t="s">
        <v>16</v>
      </c>
      <c r="D19" s="91">
        <v>2.9</v>
      </c>
      <c r="E19" s="91">
        <v>2.4</v>
      </c>
      <c r="F19" s="15">
        <v>2.9</v>
      </c>
      <c r="G19" s="46"/>
      <c r="H19" s="65">
        <f t="shared" si="0"/>
        <v>-0.5</v>
      </c>
      <c r="J19" s="110" t="s">
        <v>19</v>
      </c>
      <c r="K19" s="111">
        <v>17.600000000000001</v>
      </c>
      <c r="L19" s="111">
        <v>1</v>
      </c>
      <c r="M19" s="111">
        <v>8.1</v>
      </c>
    </row>
    <row r="20" spans="2:13" ht="12.5" x14ac:dyDescent="0.25">
      <c r="B20" s="55"/>
      <c r="C20" s="42" t="s">
        <v>11</v>
      </c>
      <c r="D20" s="91">
        <v>4.0999999999999996</v>
      </c>
      <c r="E20" s="91">
        <v>2.1</v>
      </c>
      <c r="F20" s="15">
        <v>2.7</v>
      </c>
      <c r="G20" s="46"/>
      <c r="H20" s="65">
        <f t="shared" si="0"/>
        <v>-1.9999999999999996</v>
      </c>
      <c r="J20" s="110" t="s">
        <v>21</v>
      </c>
      <c r="K20" s="111">
        <v>0.1</v>
      </c>
      <c r="L20" s="111">
        <v>0.2</v>
      </c>
      <c r="M20" s="111">
        <v>0.2</v>
      </c>
    </row>
    <row r="21" spans="2:13" ht="12.5" x14ac:dyDescent="0.25">
      <c r="B21" s="55"/>
      <c r="C21" s="42" t="s">
        <v>33</v>
      </c>
      <c r="D21" s="91">
        <v>2.9</v>
      </c>
      <c r="E21" s="91">
        <v>0.6</v>
      </c>
      <c r="F21" s="15">
        <v>2</v>
      </c>
      <c r="G21" s="46"/>
      <c r="H21" s="65">
        <f t="shared" si="0"/>
        <v>-2.2999999999999998</v>
      </c>
      <c r="J21" s="110" t="s">
        <v>22</v>
      </c>
      <c r="K21" s="111">
        <v>2.4</v>
      </c>
      <c r="L21" s="111">
        <v>0.4</v>
      </c>
      <c r="M21" s="111">
        <v>1.2</v>
      </c>
    </row>
    <row r="22" spans="2:13" ht="12.5" x14ac:dyDescent="0.25">
      <c r="B22" s="55"/>
      <c r="C22" s="42" t="s">
        <v>263</v>
      </c>
      <c r="D22" s="91">
        <v>5.0999999999999996</v>
      </c>
      <c r="E22" s="91">
        <v>0.1</v>
      </c>
      <c r="F22" s="15">
        <v>1.8</v>
      </c>
      <c r="G22" s="46"/>
      <c r="H22" s="65">
        <f t="shared" si="0"/>
        <v>-5</v>
      </c>
      <c r="J22" s="110" t="s">
        <v>7</v>
      </c>
      <c r="K22" s="111">
        <v>4.0999999999999996</v>
      </c>
      <c r="L22" s="111">
        <v>0.8</v>
      </c>
      <c r="M22" s="111">
        <v>1.4</v>
      </c>
    </row>
    <row r="23" spans="2:13" ht="12.5" x14ac:dyDescent="0.25">
      <c r="B23" s="55"/>
      <c r="C23" s="42" t="s">
        <v>29</v>
      </c>
      <c r="D23" s="91">
        <v>3</v>
      </c>
      <c r="E23" s="91">
        <v>1.4</v>
      </c>
      <c r="F23" s="15">
        <v>1.8</v>
      </c>
      <c r="G23" s="46"/>
      <c r="H23" s="65">
        <f t="shared" si="0"/>
        <v>-1.6</v>
      </c>
      <c r="J23" s="110" t="s">
        <v>15</v>
      </c>
      <c r="K23" s="111">
        <v>4.0999999999999996</v>
      </c>
      <c r="L23" s="111">
        <v>0.4</v>
      </c>
      <c r="M23" s="111">
        <v>1.8</v>
      </c>
    </row>
    <row r="24" spans="2:13" ht="12.5" x14ac:dyDescent="0.25">
      <c r="B24" s="55"/>
      <c r="C24" s="42" t="s">
        <v>15</v>
      </c>
      <c r="D24" s="91">
        <v>4.0999999999999996</v>
      </c>
      <c r="E24" s="91">
        <v>0.4</v>
      </c>
      <c r="F24" s="15">
        <v>1.8</v>
      </c>
      <c r="G24" s="46"/>
      <c r="H24" s="65">
        <f t="shared" si="0"/>
        <v>-3.6999999999999997</v>
      </c>
      <c r="J24" s="110" t="s">
        <v>18</v>
      </c>
      <c r="K24" s="111">
        <v>1.9</v>
      </c>
      <c r="L24" s="111">
        <v>0.2</v>
      </c>
      <c r="M24" s="111">
        <v>1</v>
      </c>
    </row>
    <row r="25" spans="2:13" ht="12.5" x14ac:dyDescent="0.25">
      <c r="B25" s="55"/>
      <c r="C25" s="42" t="s">
        <v>8</v>
      </c>
      <c r="D25" s="91">
        <v>3.5</v>
      </c>
      <c r="E25" s="91">
        <v>0.2</v>
      </c>
      <c r="F25" s="15">
        <v>1.7</v>
      </c>
      <c r="G25" s="46"/>
      <c r="H25" s="65">
        <f t="shared" si="0"/>
        <v>-3.3</v>
      </c>
      <c r="J25" s="110" t="s">
        <v>9</v>
      </c>
      <c r="K25" s="111">
        <v>8.8000000000000007</v>
      </c>
      <c r="L25" s="111">
        <v>1.3</v>
      </c>
      <c r="M25" s="111">
        <v>4.3</v>
      </c>
    </row>
    <row r="26" spans="2:13" ht="12.5" x14ac:dyDescent="0.25">
      <c r="B26" s="55"/>
      <c r="C26" s="42" t="s">
        <v>14</v>
      </c>
      <c r="D26" s="91">
        <v>4.3</v>
      </c>
      <c r="E26" s="91">
        <v>0</v>
      </c>
      <c r="F26" s="15">
        <v>1.4</v>
      </c>
      <c r="G26" s="46"/>
      <c r="H26" s="65">
        <f t="shared" si="0"/>
        <v>-4.3</v>
      </c>
      <c r="J26" s="110" t="s">
        <v>6</v>
      </c>
      <c r="K26" s="111">
        <v>1.9</v>
      </c>
      <c r="L26" s="111">
        <v>1.1000000000000001</v>
      </c>
      <c r="M26" s="111">
        <v>1.4</v>
      </c>
    </row>
    <row r="27" spans="2:13" ht="12.5" x14ac:dyDescent="0.25">
      <c r="B27" s="55"/>
      <c r="C27" s="42" t="s">
        <v>7</v>
      </c>
      <c r="D27" s="91">
        <v>4.0999999999999996</v>
      </c>
      <c r="E27" s="91">
        <v>0.8</v>
      </c>
      <c r="F27" s="15">
        <v>1.4</v>
      </c>
      <c r="G27" s="46"/>
      <c r="H27" s="65">
        <f t="shared" si="0"/>
        <v>-3.3</v>
      </c>
      <c r="J27" s="110" t="s">
        <v>25</v>
      </c>
      <c r="K27" s="111">
        <v>1.1000000000000001</v>
      </c>
      <c r="L27" s="111">
        <v>0</v>
      </c>
      <c r="M27" s="111">
        <v>0.2</v>
      </c>
    </row>
    <row r="28" spans="2:13" ht="12.5" x14ac:dyDescent="0.25">
      <c r="B28" s="55"/>
      <c r="C28" s="42" t="s">
        <v>6</v>
      </c>
      <c r="D28" s="91">
        <v>1.9</v>
      </c>
      <c r="E28" s="91">
        <v>1.1000000000000001</v>
      </c>
      <c r="F28" s="15">
        <v>1.4</v>
      </c>
      <c r="G28" s="46"/>
      <c r="H28" s="65">
        <f t="shared" si="0"/>
        <v>-0.79999999999999982</v>
      </c>
      <c r="J28" s="110" t="s">
        <v>12</v>
      </c>
      <c r="K28" s="111">
        <v>1.5</v>
      </c>
      <c r="L28" s="111">
        <v>0.3</v>
      </c>
      <c r="M28" s="111">
        <v>1</v>
      </c>
    </row>
    <row r="29" spans="2:13" ht="12.5" x14ac:dyDescent="0.25">
      <c r="B29" s="55"/>
      <c r="C29" s="42" t="s">
        <v>31</v>
      </c>
      <c r="D29" s="91">
        <v>2.2000000000000002</v>
      </c>
      <c r="E29" s="91">
        <v>0.5</v>
      </c>
      <c r="F29" s="15">
        <v>1.4</v>
      </c>
      <c r="G29" s="46"/>
      <c r="H29" s="65">
        <f t="shared" si="0"/>
        <v>-1.7000000000000002</v>
      </c>
      <c r="J29" s="110" t="s">
        <v>28</v>
      </c>
      <c r="K29" s="111">
        <v>0.2</v>
      </c>
      <c r="L29" s="111">
        <v>0</v>
      </c>
      <c r="M29" s="111">
        <v>0</v>
      </c>
    </row>
    <row r="30" spans="2:13" ht="12.5" x14ac:dyDescent="0.25">
      <c r="B30" s="55"/>
      <c r="C30" s="42" t="s">
        <v>22</v>
      </c>
      <c r="D30" s="91">
        <v>2.4</v>
      </c>
      <c r="E30" s="91">
        <v>0.4</v>
      </c>
      <c r="F30" s="15">
        <v>1.2</v>
      </c>
      <c r="G30" s="46"/>
      <c r="H30" s="65">
        <f t="shared" si="0"/>
        <v>-2</v>
      </c>
      <c r="J30" s="110" t="s">
        <v>32</v>
      </c>
      <c r="K30" s="111">
        <v>0.7</v>
      </c>
      <c r="L30" s="111">
        <v>0</v>
      </c>
      <c r="M30" s="111">
        <v>0.2</v>
      </c>
    </row>
    <row r="31" spans="2:13" ht="12.5" x14ac:dyDescent="0.25">
      <c r="B31" s="55"/>
      <c r="C31" s="42" t="s">
        <v>18</v>
      </c>
      <c r="D31" s="91">
        <v>1.9</v>
      </c>
      <c r="E31" s="91">
        <v>0.2</v>
      </c>
      <c r="F31" s="15">
        <v>1</v>
      </c>
      <c r="G31" s="46"/>
      <c r="H31" s="65">
        <f t="shared" si="0"/>
        <v>-1.7</v>
      </c>
      <c r="J31" s="110" t="s">
        <v>20</v>
      </c>
      <c r="K31" s="111">
        <v>0.8</v>
      </c>
      <c r="L31" s="111">
        <v>0</v>
      </c>
      <c r="M31" s="111">
        <v>0.3</v>
      </c>
    </row>
    <row r="32" spans="2:13" ht="12.5" x14ac:dyDescent="0.25">
      <c r="B32" s="55"/>
      <c r="C32" s="42" t="s">
        <v>12</v>
      </c>
      <c r="D32" s="91">
        <v>1.5</v>
      </c>
      <c r="E32" s="91">
        <v>0.3</v>
      </c>
      <c r="F32" s="15">
        <v>1</v>
      </c>
      <c r="G32" s="46"/>
      <c r="H32" s="65">
        <f t="shared" si="0"/>
        <v>-1.2</v>
      </c>
      <c r="J32" s="110" t="s">
        <v>10</v>
      </c>
      <c r="K32" s="111">
        <v>5.6</v>
      </c>
      <c r="L32" s="111">
        <v>3.5</v>
      </c>
      <c r="M32" s="111">
        <v>4.2</v>
      </c>
    </row>
    <row r="33" spans="2:13" ht="12.5" x14ac:dyDescent="0.25">
      <c r="B33" s="55"/>
      <c r="C33" s="41" t="s">
        <v>144</v>
      </c>
      <c r="D33" s="91">
        <v>1.1000000000000001</v>
      </c>
      <c r="E33" s="91">
        <v>0.2</v>
      </c>
      <c r="F33" s="15">
        <v>0.5</v>
      </c>
      <c r="G33" s="46"/>
      <c r="H33" s="65">
        <f t="shared" si="0"/>
        <v>-0.90000000000000013</v>
      </c>
      <c r="J33" s="110" t="s">
        <v>8</v>
      </c>
      <c r="K33" s="111">
        <v>3.5</v>
      </c>
      <c r="L33" s="111">
        <v>0.2</v>
      </c>
      <c r="M33" s="111">
        <v>1.7</v>
      </c>
    </row>
    <row r="34" spans="2:13" ht="12.5" x14ac:dyDescent="0.25">
      <c r="B34" s="55"/>
      <c r="C34" s="42" t="s">
        <v>26</v>
      </c>
      <c r="D34" s="91">
        <v>0.7</v>
      </c>
      <c r="E34" s="91">
        <v>0.2</v>
      </c>
      <c r="F34" s="15">
        <v>0.3</v>
      </c>
      <c r="G34" s="46"/>
      <c r="H34" s="65">
        <f t="shared" si="0"/>
        <v>-0.49999999999999994</v>
      </c>
      <c r="J34" s="110" t="s">
        <v>17</v>
      </c>
      <c r="K34" s="111">
        <v>8.1999999999999993</v>
      </c>
      <c r="L34" s="111">
        <v>1.8</v>
      </c>
      <c r="M34" s="111">
        <v>4.9000000000000004</v>
      </c>
    </row>
    <row r="35" spans="2:13" ht="12.5" x14ac:dyDescent="0.25">
      <c r="B35" s="55"/>
      <c r="C35" s="42" t="s">
        <v>20</v>
      </c>
      <c r="D35" s="91">
        <v>0.8</v>
      </c>
      <c r="E35" s="91">
        <v>0</v>
      </c>
      <c r="F35" s="15">
        <v>0.3</v>
      </c>
      <c r="G35" s="46"/>
      <c r="H35" s="65">
        <f t="shared" si="0"/>
        <v>-0.8</v>
      </c>
      <c r="J35" s="110" t="s">
        <v>16</v>
      </c>
      <c r="K35" s="111">
        <v>2.9</v>
      </c>
      <c r="L35" s="111">
        <v>2.4</v>
      </c>
      <c r="M35" s="111">
        <v>2.9</v>
      </c>
    </row>
    <row r="36" spans="2:13" ht="12.5" x14ac:dyDescent="0.25">
      <c r="B36" s="55"/>
      <c r="C36" s="42" t="s">
        <v>21</v>
      </c>
      <c r="D36" s="91">
        <v>0.1</v>
      </c>
      <c r="E36" s="91">
        <v>0.2</v>
      </c>
      <c r="F36" s="15">
        <v>0.2</v>
      </c>
      <c r="G36" s="46"/>
      <c r="H36" s="65">
        <f t="shared" si="0"/>
        <v>0.1</v>
      </c>
      <c r="J36" s="110" t="s">
        <v>11</v>
      </c>
      <c r="K36" s="111">
        <v>4.0999999999999996</v>
      </c>
      <c r="L36" s="111">
        <v>2.1</v>
      </c>
      <c r="M36" s="111">
        <v>2.7</v>
      </c>
    </row>
    <row r="37" spans="2:13" ht="12.5" x14ac:dyDescent="0.25">
      <c r="B37" s="55"/>
      <c r="C37" s="42" t="s">
        <v>25</v>
      </c>
      <c r="D37" s="91">
        <v>1.1000000000000001</v>
      </c>
      <c r="E37" s="91">
        <v>0</v>
      </c>
      <c r="F37" s="15">
        <v>0.2</v>
      </c>
      <c r="G37" s="46"/>
      <c r="H37" s="65">
        <f t="shared" si="0"/>
        <v>-1.1000000000000001</v>
      </c>
      <c r="J37" s="110" t="s">
        <v>24</v>
      </c>
      <c r="K37" s="111">
        <v>5.4</v>
      </c>
      <c r="L37" s="111">
        <v>2.8</v>
      </c>
      <c r="M37" s="111">
        <v>4.7</v>
      </c>
    </row>
    <row r="38" spans="2:13" ht="12.5" x14ac:dyDescent="0.25">
      <c r="B38" s="55"/>
      <c r="C38" s="42" t="s">
        <v>32</v>
      </c>
      <c r="D38" s="91">
        <v>0.7</v>
      </c>
      <c r="E38" s="91">
        <v>0</v>
      </c>
      <c r="F38" s="15">
        <v>0.2</v>
      </c>
      <c r="G38" s="46"/>
      <c r="H38" s="65">
        <f t="shared" si="0"/>
        <v>-0.7</v>
      </c>
      <c r="J38" s="110" t="s">
        <v>31</v>
      </c>
      <c r="K38" s="111">
        <v>2.2000000000000002</v>
      </c>
      <c r="L38" s="111">
        <v>0.5</v>
      </c>
      <c r="M38" s="111">
        <v>1.4</v>
      </c>
    </row>
    <row r="39" spans="2:13" ht="12.5" x14ac:dyDescent="0.25">
      <c r="B39" s="55"/>
      <c r="C39" s="42" t="s">
        <v>28</v>
      </c>
      <c r="D39" s="91">
        <v>0.2</v>
      </c>
      <c r="E39" s="91">
        <v>0</v>
      </c>
      <c r="F39" s="15">
        <v>0</v>
      </c>
      <c r="G39" s="46"/>
      <c r="H39" s="65">
        <f t="shared" si="0"/>
        <v>-0.2</v>
      </c>
      <c r="J39" s="110" t="s">
        <v>30</v>
      </c>
      <c r="K39" s="112" t="s">
        <v>4</v>
      </c>
      <c r="L39" s="112" t="s">
        <v>4</v>
      </c>
      <c r="M39" s="112" t="s">
        <v>4</v>
      </c>
    </row>
    <row r="40" spans="2:13" ht="12.5" x14ac:dyDescent="0.25">
      <c r="B40" s="55"/>
      <c r="C40" s="42"/>
      <c r="D40" s="91"/>
      <c r="E40" s="91"/>
      <c r="F40" s="15"/>
      <c r="G40" s="46"/>
      <c r="H40" s="65"/>
      <c r="J40" s="110" t="s">
        <v>27</v>
      </c>
      <c r="K40" s="111">
        <v>1.7</v>
      </c>
      <c r="L40" s="111">
        <v>0.3</v>
      </c>
      <c r="M40" s="111">
        <v>0.8</v>
      </c>
    </row>
    <row r="41" spans="2:13" ht="12.5" x14ac:dyDescent="0.25">
      <c r="B41" s="33"/>
      <c r="C41" s="83" t="s">
        <v>262</v>
      </c>
      <c r="D41" s="91">
        <v>6.6</v>
      </c>
      <c r="E41" s="91">
        <v>1.3</v>
      </c>
      <c r="F41" s="15">
        <v>3.4</v>
      </c>
      <c r="G41" s="48"/>
      <c r="H41" s="65">
        <f t="shared" si="0"/>
        <v>-5.3</v>
      </c>
      <c r="J41" s="110" t="s">
        <v>34</v>
      </c>
      <c r="K41" s="111">
        <v>1.4</v>
      </c>
      <c r="L41" s="111">
        <v>0.2</v>
      </c>
      <c r="M41" s="111">
        <v>0.7</v>
      </c>
    </row>
    <row r="42" spans="2:13" ht="12.5" x14ac:dyDescent="0.25">
      <c r="B42" s="33"/>
      <c r="C42" s="47" t="s">
        <v>27</v>
      </c>
      <c r="D42" s="91">
        <v>1.7</v>
      </c>
      <c r="E42" s="91">
        <v>0.3</v>
      </c>
      <c r="F42" s="15">
        <v>0.8</v>
      </c>
      <c r="G42" s="46"/>
      <c r="H42" s="65">
        <f t="shared" si="0"/>
        <v>-1.4</v>
      </c>
      <c r="J42" s="110" t="s">
        <v>186</v>
      </c>
      <c r="K42" s="112" t="s">
        <v>4</v>
      </c>
      <c r="L42" s="112" t="s">
        <v>4</v>
      </c>
      <c r="M42" s="112" t="s">
        <v>4</v>
      </c>
    </row>
    <row r="43" spans="2:13" ht="12.5" x14ac:dyDescent="0.25">
      <c r="C43" s="47" t="s">
        <v>152</v>
      </c>
      <c r="D43" s="91">
        <v>1.4</v>
      </c>
      <c r="E43" s="91">
        <v>0.2</v>
      </c>
      <c r="F43" s="15">
        <v>0.7</v>
      </c>
      <c r="G43" s="46"/>
      <c r="H43" s="65">
        <f t="shared" si="0"/>
        <v>-1.2</v>
      </c>
      <c r="J43" s="110" t="s">
        <v>48</v>
      </c>
      <c r="K43" s="111">
        <v>5.2</v>
      </c>
      <c r="L43" s="111">
        <v>1</v>
      </c>
      <c r="M43" s="111">
        <v>3.1</v>
      </c>
    </row>
    <row r="44" spans="2:13" ht="12.5" x14ac:dyDescent="0.25">
      <c r="G44" s="46"/>
      <c r="H44" s="65"/>
      <c r="J44" s="110" t="s">
        <v>167</v>
      </c>
      <c r="K44" s="111">
        <v>6</v>
      </c>
      <c r="L44" s="111">
        <v>1.1000000000000001</v>
      </c>
      <c r="M44" s="111">
        <v>2.5</v>
      </c>
    </row>
    <row r="45" spans="2:13" ht="12.5" x14ac:dyDescent="0.25">
      <c r="B45" s="33"/>
      <c r="C45" s="17" t="s">
        <v>49</v>
      </c>
      <c r="D45" s="91">
        <v>12.1</v>
      </c>
      <c r="E45" s="91">
        <v>1.5</v>
      </c>
      <c r="F45" s="15">
        <v>4.8</v>
      </c>
      <c r="G45" s="46"/>
      <c r="H45" s="65">
        <f t="shared" si="0"/>
        <v>-10.6</v>
      </c>
      <c r="J45" s="110" t="s">
        <v>49</v>
      </c>
      <c r="K45" s="111">
        <v>12.1</v>
      </c>
      <c r="L45" s="111">
        <v>1.5</v>
      </c>
      <c r="M45" s="111">
        <v>4.8</v>
      </c>
    </row>
    <row r="46" spans="2:13" ht="12.5" x14ac:dyDescent="0.25">
      <c r="C46" s="17" t="s">
        <v>200</v>
      </c>
      <c r="D46" s="91">
        <v>8.9</v>
      </c>
      <c r="E46" s="91">
        <v>0.4</v>
      </c>
      <c r="F46" s="15">
        <v>3</v>
      </c>
      <c r="G46" s="46"/>
      <c r="H46" s="65">
        <f t="shared" si="0"/>
        <v>-8.5</v>
      </c>
      <c r="J46" s="110" t="s">
        <v>35</v>
      </c>
      <c r="K46" s="111">
        <v>8.9</v>
      </c>
      <c r="L46" s="111">
        <v>0.4</v>
      </c>
      <c r="M46" s="111">
        <v>3</v>
      </c>
    </row>
    <row r="47" spans="2:13" x14ac:dyDescent="0.25">
      <c r="B47" s="33"/>
      <c r="C47" s="11" t="s">
        <v>143</v>
      </c>
      <c r="D47" s="91">
        <v>6</v>
      </c>
      <c r="E47" s="91">
        <v>1.1000000000000001</v>
      </c>
      <c r="F47" s="15">
        <v>2.5</v>
      </c>
      <c r="G47" s="46"/>
      <c r="H47" s="65">
        <f t="shared" si="0"/>
        <v>-4.9000000000000004</v>
      </c>
      <c r="K47" s="34"/>
    </row>
    <row r="48" spans="2:13" x14ac:dyDescent="0.25">
      <c r="B48" s="33"/>
      <c r="D48" s="35"/>
      <c r="E48" s="35"/>
      <c r="F48" s="35"/>
      <c r="G48" s="46"/>
      <c r="K48" s="34"/>
    </row>
    <row r="49" spans="1:7" x14ac:dyDescent="0.25">
      <c r="C49" s="28" t="s">
        <v>142</v>
      </c>
      <c r="G49" s="35"/>
    </row>
    <row r="50" spans="1:7" x14ac:dyDescent="0.25">
      <c r="C50" s="28" t="s">
        <v>175</v>
      </c>
    </row>
    <row r="51" spans="1:7" x14ac:dyDescent="0.25">
      <c r="C51" s="74" t="s">
        <v>260</v>
      </c>
    </row>
    <row r="52" spans="1:7" x14ac:dyDescent="0.25">
      <c r="C52" s="74" t="s">
        <v>261</v>
      </c>
    </row>
    <row r="53" spans="1:7" ht="12" x14ac:dyDescent="0.25">
      <c r="C53" s="29" t="s">
        <v>155</v>
      </c>
    </row>
    <row r="56" spans="1:7" x14ac:dyDescent="0.25">
      <c r="A56" s="27" t="s">
        <v>46</v>
      </c>
    </row>
    <row r="57" spans="1:7" x14ac:dyDescent="0.25">
      <c r="A57" s="28" t="s">
        <v>274</v>
      </c>
    </row>
    <row r="78" ht="54.25" customHeight="1" x14ac:dyDescent="0.25"/>
    <row r="83" ht="43.15" customHeight="1" x14ac:dyDescent="0.25"/>
  </sheetData>
  <sortState ref="C45:F47">
    <sortCondition descending="1" ref="F45:F47"/>
  </sortState>
  <conditionalFormatting sqref="H13:H3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"/>
  <sheetViews>
    <sheetView showGridLines="0" zoomScaleNormal="100" workbookViewId="0">
      <selection activeCell="H3" sqref="H3"/>
    </sheetView>
  </sheetViews>
  <sheetFormatPr defaultColWidth="8.8984375" defaultRowHeight="11.5" x14ac:dyDescent="0.25"/>
  <cols>
    <col min="1" max="2" width="8.69921875" style="28" customWidth="1"/>
    <col min="3" max="3" width="21.09765625" style="28" customWidth="1"/>
    <col min="4" max="8" width="21.3984375" style="28" customWidth="1"/>
    <col min="9" max="16384" width="8.8984375" style="28"/>
  </cols>
  <sheetData>
    <row r="1" spans="2:13" x14ac:dyDescent="0.25">
      <c r="C1" s="30"/>
    </row>
    <row r="2" spans="2:13" x14ac:dyDescent="0.25">
      <c r="C2" s="30"/>
      <c r="G2" s="113" t="s">
        <v>170</v>
      </c>
      <c r="H2" s="28" t="s">
        <v>170</v>
      </c>
    </row>
    <row r="3" spans="2:13" x14ac:dyDescent="0.25">
      <c r="C3" s="27" t="s">
        <v>42</v>
      </c>
      <c r="F3" s="88"/>
    </row>
    <row r="4" spans="2:13" x14ac:dyDescent="0.25">
      <c r="C4" s="30" t="s">
        <v>5</v>
      </c>
    </row>
    <row r="5" spans="2:13" x14ac:dyDescent="0.25">
      <c r="C5" s="30"/>
    </row>
    <row r="6" spans="2:13" x14ac:dyDescent="0.25">
      <c r="C6" s="30" t="s">
        <v>202</v>
      </c>
    </row>
    <row r="7" spans="2:13" x14ac:dyDescent="0.25">
      <c r="C7" s="31" t="s">
        <v>36</v>
      </c>
    </row>
    <row r="9" spans="2:13" ht="12.5" x14ac:dyDescent="0.25">
      <c r="C9" s="32"/>
      <c r="D9" s="32"/>
      <c r="E9" s="32"/>
      <c r="F9" s="32"/>
      <c r="G9" s="34"/>
      <c r="H9" s="34"/>
      <c r="I9" s="34"/>
      <c r="J9" s="110" t="s">
        <v>159</v>
      </c>
      <c r="K9" s="110" t="s">
        <v>161</v>
      </c>
      <c r="L9" s="110" t="s">
        <v>161</v>
      </c>
      <c r="M9" s="110" t="s">
        <v>161</v>
      </c>
    </row>
    <row r="10" spans="2:13" ht="23" x14ac:dyDescent="0.25">
      <c r="C10" s="37"/>
      <c r="D10" s="43" t="s">
        <v>63</v>
      </c>
      <c r="E10" s="43" t="s">
        <v>64</v>
      </c>
      <c r="F10" s="44" t="s">
        <v>140</v>
      </c>
      <c r="G10" s="34"/>
      <c r="H10" s="34" t="s">
        <v>248</v>
      </c>
      <c r="I10" s="34"/>
      <c r="J10" s="110" t="s">
        <v>197</v>
      </c>
      <c r="K10" s="110" t="s">
        <v>38</v>
      </c>
      <c r="L10" s="110" t="s">
        <v>37</v>
      </c>
      <c r="M10" s="110" t="s">
        <v>3</v>
      </c>
    </row>
    <row r="11" spans="2:13" ht="12.5" x14ac:dyDescent="0.25">
      <c r="B11" s="33"/>
      <c r="C11" s="42" t="s">
        <v>171</v>
      </c>
      <c r="D11" s="91">
        <v>5.9</v>
      </c>
      <c r="E11" s="91">
        <v>0.8</v>
      </c>
      <c r="F11" s="15">
        <v>2.8</v>
      </c>
      <c r="G11" s="56"/>
      <c r="H11" s="56">
        <f>E11-D11</f>
        <v>-5.1000000000000005</v>
      </c>
      <c r="I11" s="34"/>
      <c r="J11" s="110" t="s">
        <v>165</v>
      </c>
      <c r="K11" s="111">
        <v>5.9</v>
      </c>
      <c r="L11" s="111">
        <v>0.8</v>
      </c>
      <c r="M11" s="111">
        <v>2.8</v>
      </c>
    </row>
    <row r="12" spans="2:13" ht="12.5" x14ac:dyDescent="0.25">
      <c r="C12" s="42"/>
      <c r="D12" s="91"/>
      <c r="E12" s="91"/>
      <c r="F12" s="15"/>
      <c r="G12" s="56"/>
      <c r="H12" s="56"/>
      <c r="I12" s="34"/>
      <c r="J12" s="110" t="s">
        <v>23</v>
      </c>
      <c r="K12" s="111">
        <v>8.9</v>
      </c>
      <c r="L12" s="111">
        <v>0.5</v>
      </c>
      <c r="M12" s="111">
        <v>3.6</v>
      </c>
    </row>
    <row r="13" spans="2:13" ht="12.5" x14ac:dyDescent="0.25">
      <c r="C13" s="42" t="s">
        <v>9</v>
      </c>
      <c r="D13" s="91">
        <v>20.399999999999999</v>
      </c>
      <c r="E13" s="91">
        <v>2.2000000000000002</v>
      </c>
      <c r="F13" s="15">
        <v>10.5</v>
      </c>
      <c r="G13" s="56"/>
      <c r="H13" s="56">
        <f t="shared" ref="H13:H47" si="0">E13-D13</f>
        <v>-18.2</v>
      </c>
      <c r="I13" s="34"/>
      <c r="J13" s="110" t="s">
        <v>14</v>
      </c>
      <c r="K13" s="111">
        <v>4.5</v>
      </c>
      <c r="L13" s="111">
        <v>0.5</v>
      </c>
      <c r="M13" s="111">
        <v>2.1</v>
      </c>
    </row>
    <row r="14" spans="2:13" ht="12.5" x14ac:dyDescent="0.25">
      <c r="C14" s="42" t="s">
        <v>8</v>
      </c>
      <c r="D14" s="91">
        <v>20.6</v>
      </c>
      <c r="E14" s="91">
        <v>1.8</v>
      </c>
      <c r="F14" s="15">
        <v>9.8000000000000007</v>
      </c>
      <c r="G14" s="56"/>
      <c r="H14" s="56">
        <f t="shared" si="0"/>
        <v>-18.8</v>
      </c>
      <c r="I14" s="34"/>
      <c r="J14" s="110" t="s">
        <v>144</v>
      </c>
      <c r="K14" s="111">
        <v>1.6</v>
      </c>
      <c r="L14" s="111">
        <v>0.4</v>
      </c>
      <c r="M14" s="111">
        <v>0.8</v>
      </c>
    </row>
    <row r="15" spans="2:13" ht="12.5" x14ac:dyDescent="0.25">
      <c r="C15" s="42" t="s">
        <v>19</v>
      </c>
      <c r="D15" s="91">
        <v>15.2</v>
      </c>
      <c r="E15" s="91">
        <v>2.2000000000000002</v>
      </c>
      <c r="F15" s="15">
        <v>8.8000000000000007</v>
      </c>
      <c r="G15" s="56"/>
      <c r="H15" s="56">
        <f t="shared" si="0"/>
        <v>-13</v>
      </c>
      <c r="I15" s="34"/>
      <c r="J15" s="110" t="s">
        <v>29</v>
      </c>
      <c r="K15" s="111">
        <v>11.2</v>
      </c>
      <c r="L15" s="111">
        <v>0.3</v>
      </c>
      <c r="M15" s="111">
        <v>4.7</v>
      </c>
    </row>
    <row r="16" spans="2:13" ht="12.5" x14ac:dyDescent="0.25">
      <c r="C16" s="42" t="s">
        <v>24</v>
      </c>
      <c r="D16" s="91">
        <v>6.7</v>
      </c>
      <c r="E16" s="91">
        <v>3.4</v>
      </c>
      <c r="F16" s="15">
        <v>5.5</v>
      </c>
      <c r="G16" s="56"/>
      <c r="H16" s="56">
        <f t="shared" si="0"/>
        <v>-3.3000000000000003</v>
      </c>
      <c r="I16" s="34"/>
      <c r="J16" s="110" t="s">
        <v>166</v>
      </c>
      <c r="K16" s="111">
        <v>0.8</v>
      </c>
      <c r="L16" s="111">
        <v>0.2</v>
      </c>
      <c r="M16" s="111">
        <v>0.4</v>
      </c>
    </row>
    <row r="17" spans="3:13" ht="12.5" x14ac:dyDescent="0.25">
      <c r="C17" s="47" t="s">
        <v>21</v>
      </c>
      <c r="D17" s="91">
        <v>12.1</v>
      </c>
      <c r="E17" s="91">
        <v>1.1000000000000001</v>
      </c>
      <c r="F17" s="15">
        <v>5</v>
      </c>
      <c r="G17" s="56"/>
      <c r="H17" s="56">
        <f t="shared" si="0"/>
        <v>-11</v>
      </c>
      <c r="I17" s="34"/>
      <c r="J17" s="110" t="s">
        <v>13</v>
      </c>
      <c r="K17" s="111">
        <v>7</v>
      </c>
      <c r="L17" s="111">
        <v>3.1</v>
      </c>
      <c r="M17" s="111">
        <v>4.8</v>
      </c>
    </row>
    <row r="18" spans="3:13" ht="12.5" x14ac:dyDescent="0.25">
      <c r="C18" s="42" t="s">
        <v>17</v>
      </c>
      <c r="D18" s="91">
        <v>9.4</v>
      </c>
      <c r="E18" s="91">
        <v>1.8</v>
      </c>
      <c r="F18" s="15">
        <v>5</v>
      </c>
      <c r="G18" s="56"/>
      <c r="H18" s="56">
        <f t="shared" si="0"/>
        <v>-7.6000000000000005</v>
      </c>
      <c r="I18" s="34"/>
      <c r="J18" s="110" t="s">
        <v>33</v>
      </c>
      <c r="K18" s="111">
        <v>3.9</v>
      </c>
      <c r="L18" s="111">
        <v>0.6</v>
      </c>
      <c r="M18" s="111">
        <v>2.4</v>
      </c>
    </row>
    <row r="19" spans="3:13" ht="12.5" x14ac:dyDescent="0.25">
      <c r="C19" s="42" t="s">
        <v>13</v>
      </c>
      <c r="D19" s="91">
        <v>7</v>
      </c>
      <c r="E19" s="91">
        <v>3.1</v>
      </c>
      <c r="F19" s="15">
        <v>4.8</v>
      </c>
      <c r="G19" s="56"/>
      <c r="H19" s="56">
        <f t="shared" si="0"/>
        <v>-3.9</v>
      </c>
      <c r="I19" s="34"/>
      <c r="J19" s="110" t="s">
        <v>19</v>
      </c>
      <c r="K19" s="111">
        <v>15.2</v>
      </c>
      <c r="L19" s="111">
        <v>2.2000000000000002</v>
      </c>
      <c r="M19" s="111">
        <v>8.8000000000000007</v>
      </c>
    </row>
    <row r="20" spans="3:13" ht="12.5" x14ac:dyDescent="0.25">
      <c r="C20" s="42" t="s">
        <v>29</v>
      </c>
      <c r="D20" s="91">
        <v>11.2</v>
      </c>
      <c r="E20" s="91">
        <v>0.3</v>
      </c>
      <c r="F20" s="15">
        <v>4.7</v>
      </c>
      <c r="G20" s="56"/>
      <c r="H20" s="56">
        <f t="shared" si="0"/>
        <v>-10.899999999999999</v>
      </c>
      <c r="I20" s="34"/>
      <c r="J20" s="110" t="s">
        <v>21</v>
      </c>
      <c r="K20" s="111">
        <v>12.1</v>
      </c>
      <c r="L20" s="111">
        <v>1.1000000000000001</v>
      </c>
      <c r="M20" s="111">
        <v>5</v>
      </c>
    </row>
    <row r="21" spans="3:13" ht="12.5" x14ac:dyDescent="0.25">
      <c r="C21" s="42" t="s">
        <v>18</v>
      </c>
      <c r="D21" s="91">
        <v>7.9</v>
      </c>
      <c r="E21" s="91">
        <v>1</v>
      </c>
      <c r="F21" s="15">
        <v>4.2</v>
      </c>
      <c r="G21" s="56"/>
      <c r="H21" s="56">
        <f t="shared" si="0"/>
        <v>-6.9</v>
      </c>
      <c r="I21" s="34"/>
      <c r="J21" s="110" t="s">
        <v>22</v>
      </c>
      <c r="K21" s="111">
        <v>6.1</v>
      </c>
      <c r="L21" s="111">
        <v>0.7</v>
      </c>
      <c r="M21" s="111">
        <v>2.7</v>
      </c>
    </row>
    <row r="22" spans="3:13" ht="12.5" x14ac:dyDescent="0.25">
      <c r="C22" s="42" t="s">
        <v>16</v>
      </c>
      <c r="D22" s="91">
        <v>4</v>
      </c>
      <c r="E22" s="91">
        <v>3.3</v>
      </c>
      <c r="F22" s="15">
        <v>3.7</v>
      </c>
      <c r="G22" s="56"/>
      <c r="H22" s="56">
        <f t="shared" si="0"/>
        <v>-0.70000000000000018</v>
      </c>
      <c r="I22" s="34"/>
      <c r="J22" s="110" t="s">
        <v>7</v>
      </c>
      <c r="K22" s="111">
        <v>2.5</v>
      </c>
      <c r="L22" s="111">
        <v>0.4</v>
      </c>
      <c r="M22" s="111">
        <v>1</v>
      </c>
    </row>
    <row r="23" spans="3:13" ht="12.5" x14ac:dyDescent="0.25">
      <c r="C23" s="42" t="s">
        <v>266</v>
      </c>
      <c r="D23" s="91">
        <v>8.9</v>
      </c>
      <c r="E23" s="91">
        <v>0.5</v>
      </c>
      <c r="F23" s="15">
        <v>3.6</v>
      </c>
      <c r="G23" s="56"/>
      <c r="H23" s="56">
        <f t="shared" si="0"/>
        <v>-8.4</v>
      </c>
      <c r="I23" s="34"/>
      <c r="J23" s="110" t="s">
        <v>15</v>
      </c>
      <c r="K23" s="111">
        <v>5.6</v>
      </c>
      <c r="L23" s="111">
        <v>0.5</v>
      </c>
      <c r="M23" s="111">
        <v>2.7</v>
      </c>
    </row>
    <row r="24" spans="3:13" ht="12.5" x14ac:dyDescent="0.25">
      <c r="C24" s="42" t="s">
        <v>6</v>
      </c>
      <c r="D24" s="91">
        <v>6.2</v>
      </c>
      <c r="E24" s="91">
        <v>1.5</v>
      </c>
      <c r="F24" s="15">
        <v>3.4</v>
      </c>
      <c r="G24" s="56"/>
      <c r="H24" s="56">
        <f t="shared" si="0"/>
        <v>-4.7</v>
      </c>
      <c r="I24" s="34"/>
      <c r="J24" s="110" t="s">
        <v>18</v>
      </c>
      <c r="K24" s="111">
        <v>7.9</v>
      </c>
      <c r="L24" s="111">
        <v>1</v>
      </c>
      <c r="M24" s="111">
        <v>4.2</v>
      </c>
    </row>
    <row r="25" spans="3:13" ht="12.5" x14ac:dyDescent="0.25">
      <c r="C25" s="42" t="s">
        <v>22</v>
      </c>
      <c r="D25" s="91">
        <v>6.1</v>
      </c>
      <c r="E25" s="91">
        <v>0.7</v>
      </c>
      <c r="F25" s="15">
        <v>2.7</v>
      </c>
      <c r="G25" s="56"/>
      <c r="H25" s="56">
        <f t="shared" si="0"/>
        <v>-5.3999999999999995</v>
      </c>
      <c r="I25" s="34"/>
      <c r="J25" s="110" t="s">
        <v>9</v>
      </c>
      <c r="K25" s="111">
        <v>20.399999999999999</v>
      </c>
      <c r="L25" s="111">
        <v>2.2000000000000002</v>
      </c>
      <c r="M25" s="111">
        <v>10.5</v>
      </c>
    </row>
    <row r="26" spans="3:13" ht="12.5" x14ac:dyDescent="0.25">
      <c r="C26" s="42" t="s">
        <v>15</v>
      </c>
      <c r="D26" s="91">
        <v>5.6</v>
      </c>
      <c r="E26" s="91">
        <v>0.5</v>
      </c>
      <c r="F26" s="15">
        <v>2.7</v>
      </c>
      <c r="G26" s="56"/>
      <c r="H26" s="56">
        <f t="shared" si="0"/>
        <v>-5.0999999999999996</v>
      </c>
      <c r="I26" s="34"/>
      <c r="J26" s="110" t="s">
        <v>6</v>
      </c>
      <c r="K26" s="111">
        <v>6.2</v>
      </c>
      <c r="L26" s="111">
        <v>1.5</v>
      </c>
      <c r="M26" s="111">
        <v>3.4</v>
      </c>
    </row>
    <row r="27" spans="3:13" ht="12.5" x14ac:dyDescent="0.25">
      <c r="C27" s="42" t="s">
        <v>33</v>
      </c>
      <c r="D27" s="91">
        <v>3.9</v>
      </c>
      <c r="E27" s="91">
        <v>0.6</v>
      </c>
      <c r="F27" s="15">
        <v>2.4</v>
      </c>
      <c r="G27" s="56"/>
      <c r="H27" s="56">
        <f t="shared" si="0"/>
        <v>-3.3</v>
      </c>
      <c r="I27" s="34"/>
      <c r="J27" s="110" t="s">
        <v>25</v>
      </c>
      <c r="K27" s="111">
        <v>1.7</v>
      </c>
      <c r="L27" s="111">
        <v>0</v>
      </c>
      <c r="M27" s="111">
        <v>0.4</v>
      </c>
    </row>
    <row r="28" spans="3:13" ht="12.5" x14ac:dyDescent="0.25">
      <c r="C28" s="42" t="s">
        <v>14</v>
      </c>
      <c r="D28" s="91">
        <v>4.5</v>
      </c>
      <c r="E28" s="91">
        <v>0.5</v>
      </c>
      <c r="F28" s="15">
        <v>2.1</v>
      </c>
      <c r="G28" s="56"/>
      <c r="H28" s="56">
        <f t="shared" si="0"/>
        <v>-4</v>
      </c>
      <c r="I28" s="34"/>
      <c r="J28" s="110" t="s">
        <v>12</v>
      </c>
      <c r="K28" s="111">
        <v>3</v>
      </c>
      <c r="L28" s="111">
        <v>0.3</v>
      </c>
      <c r="M28" s="111">
        <v>1.6</v>
      </c>
    </row>
    <row r="29" spans="3:13" ht="12.5" x14ac:dyDescent="0.25">
      <c r="C29" s="42" t="s">
        <v>11</v>
      </c>
      <c r="D29" s="91">
        <v>3.9</v>
      </c>
      <c r="E29" s="91">
        <v>1.1000000000000001</v>
      </c>
      <c r="F29" s="15">
        <v>2.1</v>
      </c>
      <c r="G29" s="56"/>
      <c r="H29" s="56">
        <f t="shared" si="0"/>
        <v>-2.8</v>
      </c>
      <c r="I29" s="34"/>
      <c r="J29" s="110" t="s">
        <v>28</v>
      </c>
      <c r="K29" s="111">
        <v>0.7</v>
      </c>
      <c r="L29" s="111">
        <v>0</v>
      </c>
      <c r="M29" s="111">
        <v>0.3</v>
      </c>
    </row>
    <row r="30" spans="3:13" ht="12.5" x14ac:dyDescent="0.25">
      <c r="C30" s="42" t="s">
        <v>10</v>
      </c>
      <c r="D30" s="91">
        <v>2.5</v>
      </c>
      <c r="E30" s="91">
        <v>1.4</v>
      </c>
      <c r="F30" s="15">
        <v>1.9</v>
      </c>
      <c r="G30" s="56"/>
      <c r="H30" s="56">
        <f t="shared" si="0"/>
        <v>-1.1000000000000001</v>
      </c>
      <c r="I30" s="34"/>
      <c r="J30" s="110" t="s">
        <v>32</v>
      </c>
      <c r="K30" s="111">
        <v>1.4</v>
      </c>
      <c r="L30" s="111">
        <v>0</v>
      </c>
      <c r="M30" s="111">
        <v>0.4</v>
      </c>
    </row>
    <row r="31" spans="3:13" ht="12.5" x14ac:dyDescent="0.25">
      <c r="C31" s="42" t="s">
        <v>12</v>
      </c>
      <c r="D31" s="91">
        <v>3</v>
      </c>
      <c r="E31" s="91">
        <v>0.3</v>
      </c>
      <c r="F31" s="15">
        <v>1.6</v>
      </c>
      <c r="G31" s="56"/>
      <c r="H31" s="56">
        <f t="shared" si="0"/>
        <v>-2.7</v>
      </c>
      <c r="I31" s="34"/>
      <c r="J31" s="110" t="s">
        <v>20</v>
      </c>
      <c r="K31" s="111">
        <v>1.5</v>
      </c>
      <c r="L31" s="111">
        <v>0.1</v>
      </c>
      <c r="M31" s="111">
        <v>0.6</v>
      </c>
    </row>
    <row r="32" spans="3:13" ht="12.5" x14ac:dyDescent="0.25">
      <c r="C32" s="42" t="s">
        <v>31</v>
      </c>
      <c r="D32" s="91">
        <v>3.9</v>
      </c>
      <c r="E32" s="91">
        <v>0.3</v>
      </c>
      <c r="F32" s="15">
        <v>1.6</v>
      </c>
      <c r="G32" s="56"/>
      <c r="H32" s="56">
        <f t="shared" si="0"/>
        <v>-3.6</v>
      </c>
      <c r="I32" s="34"/>
      <c r="J32" s="110" t="s">
        <v>10</v>
      </c>
      <c r="K32" s="111">
        <v>2.5</v>
      </c>
      <c r="L32" s="111">
        <v>1.4</v>
      </c>
      <c r="M32" s="111">
        <v>1.9</v>
      </c>
    </row>
    <row r="33" spans="2:13" ht="12.5" x14ac:dyDescent="0.25">
      <c r="C33" s="42" t="s">
        <v>7</v>
      </c>
      <c r="D33" s="91">
        <v>2.5</v>
      </c>
      <c r="E33" s="91">
        <v>0.4</v>
      </c>
      <c r="F33" s="15">
        <v>1</v>
      </c>
      <c r="G33" s="56"/>
      <c r="H33" s="56">
        <f t="shared" si="0"/>
        <v>-2.1</v>
      </c>
      <c r="I33" s="34"/>
      <c r="J33" s="110" t="s">
        <v>8</v>
      </c>
      <c r="K33" s="111">
        <v>20.6</v>
      </c>
      <c r="L33" s="111">
        <v>1.8</v>
      </c>
      <c r="M33" s="111">
        <v>9.8000000000000007</v>
      </c>
    </row>
    <row r="34" spans="2:13" ht="12.5" x14ac:dyDescent="0.25">
      <c r="C34" s="41" t="s">
        <v>144</v>
      </c>
      <c r="D34" s="91">
        <v>1.6</v>
      </c>
      <c r="E34" s="91">
        <v>0.4</v>
      </c>
      <c r="F34" s="15">
        <v>0.8</v>
      </c>
      <c r="G34" s="56"/>
      <c r="H34" s="56">
        <f t="shared" si="0"/>
        <v>-1.2000000000000002</v>
      </c>
      <c r="I34" s="34"/>
      <c r="J34" s="110" t="s">
        <v>17</v>
      </c>
      <c r="K34" s="111">
        <v>9.4</v>
      </c>
      <c r="L34" s="111">
        <v>1.8</v>
      </c>
      <c r="M34" s="111">
        <v>5</v>
      </c>
    </row>
    <row r="35" spans="2:13" ht="12.5" x14ac:dyDescent="0.25">
      <c r="C35" s="42" t="s">
        <v>20</v>
      </c>
      <c r="D35" s="91">
        <v>1.5</v>
      </c>
      <c r="E35" s="91">
        <v>0.1</v>
      </c>
      <c r="F35" s="15">
        <v>0.6</v>
      </c>
      <c r="G35" s="56"/>
      <c r="H35" s="56">
        <f t="shared" si="0"/>
        <v>-1.4</v>
      </c>
      <c r="I35" s="34"/>
      <c r="J35" s="110" t="s">
        <v>16</v>
      </c>
      <c r="K35" s="111">
        <v>4</v>
      </c>
      <c r="L35" s="111">
        <v>3.3</v>
      </c>
      <c r="M35" s="111">
        <v>3.7</v>
      </c>
    </row>
    <row r="36" spans="2:13" ht="12.5" x14ac:dyDescent="0.25">
      <c r="C36" s="42" t="s">
        <v>26</v>
      </c>
      <c r="D36" s="91">
        <v>0.8</v>
      </c>
      <c r="E36" s="91">
        <v>0.2</v>
      </c>
      <c r="F36" s="15">
        <v>0.4</v>
      </c>
      <c r="G36" s="56"/>
      <c r="H36" s="56">
        <f t="shared" si="0"/>
        <v>-0.60000000000000009</v>
      </c>
      <c r="I36" s="34"/>
      <c r="J36" s="110" t="s">
        <v>11</v>
      </c>
      <c r="K36" s="111">
        <v>3.9</v>
      </c>
      <c r="L36" s="111">
        <v>1.1000000000000001</v>
      </c>
      <c r="M36" s="111">
        <v>2.1</v>
      </c>
    </row>
    <row r="37" spans="2:13" ht="12.5" x14ac:dyDescent="0.25">
      <c r="C37" s="42" t="s">
        <v>25</v>
      </c>
      <c r="D37" s="91">
        <v>1.7</v>
      </c>
      <c r="E37" s="91">
        <v>0</v>
      </c>
      <c r="F37" s="15">
        <v>0.4</v>
      </c>
      <c r="G37" s="56"/>
      <c r="H37" s="56">
        <f t="shared" si="0"/>
        <v>-1.7</v>
      </c>
      <c r="I37" s="34"/>
      <c r="J37" s="110" t="s">
        <v>24</v>
      </c>
      <c r="K37" s="111">
        <v>6.7</v>
      </c>
      <c r="L37" s="111">
        <v>3.4</v>
      </c>
      <c r="M37" s="111">
        <v>5.5</v>
      </c>
    </row>
    <row r="38" spans="2:13" ht="12.5" x14ac:dyDescent="0.25">
      <c r="C38" s="42" t="s">
        <v>32</v>
      </c>
      <c r="D38" s="91">
        <v>1.4</v>
      </c>
      <c r="E38" s="91">
        <v>0</v>
      </c>
      <c r="F38" s="15">
        <v>0.4</v>
      </c>
      <c r="G38" s="56"/>
      <c r="H38" s="56">
        <f t="shared" si="0"/>
        <v>-1.4</v>
      </c>
      <c r="I38" s="34"/>
      <c r="J38" s="110" t="s">
        <v>31</v>
      </c>
      <c r="K38" s="111">
        <v>3.9</v>
      </c>
      <c r="L38" s="111">
        <v>0.3</v>
      </c>
      <c r="M38" s="111">
        <v>1.6</v>
      </c>
    </row>
    <row r="39" spans="2:13" ht="12.5" x14ac:dyDescent="0.25">
      <c r="C39" s="42" t="s">
        <v>28</v>
      </c>
      <c r="D39" s="91">
        <v>0.7</v>
      </c>
      <c r="E39" s="91">
        <v>0</v>
      </c>
      <c r="F39" s="15">
        <v>0.3</v>
      </c>
      <c r="G39" s="56"/>
      <c r="H39" s="56">
        <f t="shared" si="0"/>
        <v>-0.7</v>
      </c>
      <c r="I39" s="34"/>
      <c r="J39" s="110" t="s">
        <v>30</v>
      </c>
      <c r="K39" s="112" t="s">
        <v>4</v>
      </c>
      <c r="L39" s="112" t="s">
        <v>4</v>
      </c>
      <c r="M39" s="112" t="s">
        <v>4</v>
      </c>
    </row>
    <row r="40" spans="2:13" ht="12.5" x14ac:dyDescent="0.25">
      <c r="C40" s="42"/>
      <c r="D40" s="91"/>
      <c r="E40" s="91"/>
      <c r="F40" s="15"/>
      <c r="G40" s="56"/>
      <c r="H40" s="56"/>
      <c r="I40" s="34"/>
      <c r="J40" s="110" t="s">
        <v>27</v>
      </c>
      <c r="K40" s="111">
        <v>12</v>
      </c>
      <c r="L40" s="111">
        <v>1.1000000000000001</v>
      </c>
      <c r="M40" s="111">
        <v>5.0999999999999996</v>
      </c>
    </row>
    <row r="41" spans="2:13" ht="12.5" x14ac:dyDescent="0.25">
      <c r="C41" s="83" t="s">
        <v>188</v>
      </c>
      <c r="D41" s="91">
        <v>14.2</v>
      </c>
      <c r="E41" s="91">
        <v>3.8</v>
      </c>
      <c r="F41" s="15">
        <v>7.8</v>
      </c>
      <c r="G41" s="34"/>
      <c r="H41" s="56">
        <f t="shared" si="0"/>
        <v>-10.399999999999999</v>
      </c>
      <c r="I41" s="34"/>
      <c r="J41" s="110" t="s">
        <v>34</v>
      </c>
      <c r="K41" s="111">
        <v>6.4</v>
      </c>
      <c r="L41" s="111">
        <v>0.4</v>
      </c>
      <c r="M41" s="111">
        <v>3</v>
      </c>
    </row>
    <row r="42" spans="2:13" ht="12.5" x14ac:dyDescent="0.25">
      <c r="B42" s="33"/>
      <c r="C42" s="47" t="s">
        <v>27</v>
      </c>
      <c r="D42" s="91">
        <v>12</v>
      </c>
      <c r="E42" s="91">
        <v>1.1000000000000001</v>
      </c>
      <c r="F42" s="15">
        <v>5.0999999999999996</v>
      </c>
      <c r="G42" s="84"/>
      <c r="H42" s="56">
        <f t="shared" si="0"/>
        <v>-10.9</v>
      </c>
      <c r="I42" s="34"/>
      <c r="J42" s="110" t="s">
        <v>186</v>
      </c>
      <c r="K42" s="112" t="s">
        <v>4</v>
      </c>
      <c r="L42" s="112" t="s">
        <v>4</v>
      </c>
      <c r="M42" s="112" t="s">
        <v>4</v>
      </c>
    </row>
    <row r="43" spans="2:13" ht="12.5" x14ac:dyDescent="0.25">
      <c r="C43" s="85" t="s">
        <v>152</v>
      </c>
      <c r="D43" s="91">
        <v>6.4</v>
      </c>
      <c r="E43" s="91">
        <v>0.4</v>
      </c>
      <c r="F43" s="15">
        <v>3</v>
      </c>
      <c r="G43" s="34"/>
      <c r="H43" s="56">
        <f t="shared" si="0"/>
        <v>-6</v>
      </c>
      <c r="I43" s="34"/>
      <c r="J43" s="110" t="s">
        <v>48</v>
      </c>
      <c r="K43" s="111">
        <v>7</v>
      </c>
      <c r="L43" s="111">
        <v>1</v>
      </c>
      <c r="M43" s="111">
        <v>3.2</v>
      </c>
    </row>
    <row r="44" spans="2:13" ht="12.5" x14ac:dyDescent="0.25">
      <c r="C44" s="85"/>
      <c r="D44" s="91"/>
      <c r="E44" s="91"/>
      <c r="F44" s="15"/>
      <c r="G44" s="84"/>
      <c r="H44" s="56"/>
      <c r="I44" s="34"/>
      <c r="J44" s="110" t="s">
        <v>167</v>
      </c>
      <c r="K44" s="111">
        <v>7</v>
      </c>
      <c r="L44" s="111">
        <v>1</v>
      </c>
      <c r="M44" s="111">
        <v>2.6</v>
      </c>
    </row>
    <row r="45" spans="2:13" ht="12.5" x14ac:dyDescent="0.25">
      <c r="B45" s="33"/>
      <c r="C45" s="18" t="s">
        <v>49</v>
      </c>
      <c r="D45" s="91">
        <v>16</v>
      </c>
      <c r="E45" s="91">
        <v>1.6</v>
      </c>
      <c r="F45" s="15">
        <v>6.5</v>
      </c>
      <c r="G45" s="34"/>
      <c r="H45" s="56">
        <f t="shared" si="0"/>
        <v>-14.4</v>
      </c>
      <c r="I45" s="34"/>
      <c r="J45" s="110" t="s">
        <v>49</v>
      </c>
      <c r="K45" s="111">
        <v>16</v>
      </c>
      <c r="L45" s="111">
        <v>1.6</v>
      </c>
      <c r="M45" s="111">
        <v>6.5</v>
      </c>
    </row>
    <row r="46" spans="2:13" ht="12.5" x14ac:dyDescent="0.25">
      <c r="B46" s="33"/>
      <c r="C46" s="108" t="s">
        <v>200</v>
      </c>
      <c r="D46" s="91">
        <v>7.4</v>
      </c>
      <c r="E46" s="91">
        <v>0.9</v>
      </c>
      <c r="F46" s="15">
        <v>3.1</v>
      </c>
      <c r="G46" s="34"/>
      <c r="H46" s="56">
        <f t="shared" si="0"/>
        <v>-6.5</v>
      </c>
      <c r="I46" s="34"/>
      <c r="J46" s="110" t="s">
        <v>35</v>
      </c>
      <c r="K46" s="111">
        <v>7.4</v>
      </c>
      <c r="L46" s="111">
        <v>0.9</v>
      </c>
      <c r="M46" s="111">
        <v>3.1</v>
      </c>
    </row>
    <row r="47" spans="2:13" x14ac:dyDescent="0.25">
      <c r="B47" s="33"/>
      <c r="C47" s="138" t="s">
        <v>143</v>
      </c>
      <c r="D47" s="91">
        <v>7</v>
      </c>
      <c r="E47" s="91">
        <v>1</v>
      </c>
      <c r="F47" s="15">
        <v>2.6</v>
      </c>
      <c r="G47" s="34"/>
      <c r="H47" s="56">
        <f t="shared" si="0"/>
        <v>-6</v>
      </c>
      <c r="I47" s="34"/>
    </row>
    <row r="48" spans="2:13" x14ac:dyDescent="0.25">
      <c r="G48" s="34"/>
    </row>
    <row r="49" spans="1:6" x14ac:dyDescent="0.25">
      <c r="D49" s="35"/>
      <c r="E49" s="35"/>
      <c r="F49" s="35"/>
    </row>
    <row r="50" spans="1:6" x14ac:dyDescent="0.25">
      <c r="C50" s="28" t="s">
        <v>141</v>
      </c>
    </row>
    <row r="51" spans="1:6" x14ac:dyDescent="0.25">
      <c r="C51" s="28" t="s">
        <v>175</v>
      </c>
    </row>
    <row r="52" spans="1:6" x14ac:dyDescent="0.25">
      <c r="C52" s="28" t="s">
        <v>275</v>
      </c>
    </row>
    <row r="53" spans="1:6" x14ac:dyDescent="0.25">
      <c r="C53" s="74" t="s">
        <v>189</v>
      </c>
    </row>
    <row r="54" spans="1:6" ht="12" x14ac:dyDescent="0.25">
      <c r="C54" s="29" t="s">
        <v>156</v>
      </c>
    </row>
    <row r="58" spans="1:6" x14ac:dyDescent="0.25">
      <c r="A58" s="27" t="s">
        <v>47</v>
      </c>
    </row>
    <row r="59" spans="1:6" x14ac:dyDescent="0.25">
      <c r="A59" s="28" t="s">
        <v>276</v>
      </c>
    </row>
    <row r="81" ht="54.25" customHeight="1" x14ac:dyDescent="0.25"/>
    <row r="86" ht="43.15" customHeight="1" x14ac:dyDescent="0.25"/>
  </sheetData>
  <sortState ref="C45:F47">
    <sortCondition descending="1" ref="F45:F47"/>
  </sortState>
  <phoneticPr fontId="2" type="noConversion"/>
  <conditionalFormatting sqref="H13:H3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showGridLines="0" topLeftCell="A25" zoomScaleNormal="100" workbookViewId="0">
      <selection activeCell="I18" sqref="I18"/>
    </sheetView>
  </sheetViews>
  <sheetFormatPr defaultColWidth="8.8984375" defaultRowHeight="11.5" x14ac:dyDescent="0.25"/>
  <cols>
    <col min="1" max="2" width="8.69921875" style="28" customWidth="1"/>
    <col min="3" max="3" width="35.69921875" style="28" customWidth="1"/>
    <col min="4" max="6" width="14.69921875" style="28" customWidth="1"/>
    <col min="7" max="16384" width="8.8984375" style="28"/>
  </cols>
  <sheetData>
    <row r="1" spans="2:10" x14ac:dyDescent="0.25">
      <c r="C1" s="30"/>
    </row>
    <row r="2" spans="2:10" x14ac:dyDescent="0.25">
      <c r="C2" s="30"/>
    </row>
    <row r="3" spans="2:10" x14ac:dyDescent="0.25">
      <c r="C3" s="27" t="s">
        <v>42</v>
      </c>
      <c r="I3" s="103" t="s">
        <v>203</v>
      </c>
    </row>
    <row r="4" spans="2:10" x14ac:dyDescent="0.25">
      <c r="C4" s="30" t="s">
        <v>5</v>
      </c>
    </row>
    <row r="5" spans="2:10" x14ac:dyDescent="0.25">
      <c r="C5" s="30"/>
    </row>
    <row r="6" spans="2:10" x14ac:dyDescent="0.25">
      <c r="C6" s="30" t="s">
        <v>132</v>
      </c>
    </row>
    <row r="7" spans="2:10" x14ac:dyDescent="0.25">
      <c r="C7" s="31" t="s">
        <v>36</v>
      </c>
    </row>
    <row r="9" spans="2:10" x14ac:dyDescent="0.25">
      <c r="C9" s="32"/>
      <c r="D9" s="32"/>
      <c r="E9" s="32"/>
      <c r="F9" s="32"/>
      <c r="G9" s="34"/>
      <c r="H9" s="34"/>
      <c r="I9" s="34"/>
      <c r="J9" s="34"/>
    </row>
    <row r="10" spans="2:10" x14ac:dyDescent="0.25">
      <c r="C10" s="49"/>
      <c r="D10" s="40" t="s">
        <v>1</v>
      </c>
      <c r="E10" s="40" t="s">
        <v>2</v>
      </c>
      <c r="F10" s="40" t="s">
        <v>3</v>
      </c>
      <c r="G10" s="34"/>
      <c r="H10" s="34"/>
      <c r="I10" s="34"/>
      <c r="J10" s="34"/>
    </row>
    <row r="11" spans="2:10" x14ac:dyDescent="0.25">
      <c r="B11" s="33"/>
      <c r="C11" s="50" t="s">
        <v>301</v>
      </c>
      <c r="D11" s="109">
        <v>49.2</v>
      </c>
      <c r="E11" s="109">
        <v>46.9</v>
      </c>
      <c r="F11" s="109">
        <v>49.7</v>
      </c>
      <c r="G11" s="34"/>
      <c r="H11" s="34"/>
      <c r="I11" s="34"/>
      <c r="J11" s="34"/>
    </row>
    <row r="12" spans="2:10" x14ac:dyDescent="0.25">
      <c r="B12" s="33"/>
      <c r="C12" s="50"/>
      <c r="D12" s="46"/>
      <c r="E12" s="46"/>
      <c r="F12" s="46"/>
      <c r="G12" s="34"/>
      <c r="H12" s="34"/>
      <c r="I12" s="34"/>
      <c r="J12" s="34"/>
    </row>
    <row r="13" spans="2:10" x14ac:dyDescent="0.25">
      <c r="B13" s="33"/>
      <c r="C13" s="50" t="s">
        <v>67</v>
      </c>
      <c r="D13" s="46">
        <v>69.099999999999994</v>
      </c>
      <c r="E13" s="46">
        <v>52.3</v>
      </c>
      <c r="F13" s="46">
        <v>59.6</v>
      </c>
      <c r="G13" s="34"/>
      <c r="H13" s="34"/>
      <c r="I13" s="34"/>
      <c r="J13" s="34"/>
    </row>
    <row r="14" spans="2:10" x14ac:dyDescent="0.25">
      <c r="B14" s="33"/>
      <c r="C14" s="50" t="s">
        <v>7</v>
      </c>
      <c r="D14" s="46">
        <v>55</v>
      </c>
      <c r="E14" s="46">
        <v>52.1</v>
      </c>
      <c r="F14" s="46">
        <v>55.8</v>
      </c>
      <c r="G14" s="34"/>
      <c r="H14" s="34"/>
      <c r="I14" s="34"/>
      <c r="J14" s="34"/>
    </row>
    <row r="15" spans="2:10" x14ac:dyDescent="0.25">
      <c r="B15" s="33"/>
      <c r="C15" s="50" t="s">
        <v>19</v>
      </c>
      <c r="D15" s="46">
        <v>52.8</v>
      </c>
      <c r="E15" s="46">
        <v>55.6</v>
      </c>
      <c r="F15" s="46">
        <v>55.5</v>
      </c>
      <c r="G15" s="34"/>
      <c r="H15" s="34"/>
      <c r="I15" s="34"/>
      <c r="J15" s="34"/>
    </row>
    <row r="16" spans="2:10" x14ac:dyDescent="0.25">
      <c r="B16" s="33"/>
      <c r="C16" s="50" t="s">
        <v>144</v>
      </c>
      <c r="D16" s="46">
        <v>50</v>
      </c>
      <c r="E16" s="46">
        <v>51.2</v>
      </c>
      <c r="F16" s="46">
        <v>55.4</v>
      </c>
      <c r="G16" s="34"/>
      <c r="H16" s="34"/>
      <c r="I16" s="34"/>
      <c r="J16" s="34"/>
    </row>
    <row r="17" spans="2:10" x14ac:dyDescent="0.25">
      <c r="B17" s="33"/>
      <c r="C17" s="50" t="s">
        <v>9</v>
      </c>
      <c r="D17" s="46">
        <v>52</v>
      </c>
      <c r="E17" s="46">
        <v>50.8</v>
      </c>
      <c r="F17" s="46">
        <v>55.2</v>
      </c>
      <c r="G17" s="34"/>
      <c r="H17" s="34"/>
      <c r="I17" s="34"/>
      <c r="J17" s="34"/>
    </row>
    <row r="18" spans="2:10" x14ac:dyDescent="0.25">
      <c r="B18" s="33"/>
      <c r="C18" s="50" t="s">
        <v>16</v>
      </c>
      <c r="D18" s="46">
        <v>57.9</v>
      </c>
      <c r="E18" s="46">
        <v>46.7</v>
      </c>
      <c r="F18" s="46">
        <v>55</v>
      </c>
      <c r="G18" s="34"/>
      <c r="H18" s="34"/>
      <c r="I18" s="34"/>
      <c r="J18" s="34"/>
    </row>
    <row r="19" spans="2:10" x14ac:dyDescent="0.25">
      <c r="B19" s="33"/>
      <c r="C19" s="50" t="s">
        <v>33</v>
      </c>
      <c r="D19" s="46">
        <v>52.5</v>
      </c>
      <c r="E19" s="46">
        <v>54</v>
      </c>
      <c r="F19" s="46">
        <v>54.4</v>
      </c>
      <c r="G19" s="34"/>
      <c r="H19" s="34"/>
      <c r="I19" s="34"/>
      <c r="J19" s="34"/>
    </row>
    <row r="20" spans="2:10" x14ac:dyDescent="0.25">
      <c r="B20" s="33"/>
      <c r="C20" s="50" t="s">
        <v>12</v>
      </c>
      <c r="D20" s="46">
        <v>54.9</v>
      </c>
      <c r="E20" s="46">
        <v>48.6</v>
      </c>
      <c r="F20" s="46">
        <v>53.9</v>
      </c>
      <c r="G20" s="34"/>
      <c r="H20" s="34"/>
      <c r="I20" s="34"/>
      <c r="J20" s="34"/>
    </row>
    <row r="21" spans="2:10" x14ac:dyDescent="0.25">
      <c r="B21" s="33"/>
      <c r="C21" s="50" t="s">
        <v>17</v>
      </c>
      <c r="D21" s="46">
        <v>52.9</v>
      </c>
      <c r="E21" s="46">
        <v>50.6</v>
      </c>
      <c r="F21" s="46">
        <v>53.9</v>
      </c>
      <c r="G21" s="34"/>
      <c r="H21" s="34"/>
      <c r="I21" s="34"/>
      <c r="J21" s="34"/>
    </row>
    <row r="22" spans="2:10" x14ac:dyDescent="0.25">
      <c r="B22" s="33"/>
      <c r="C22" s="50" t="s">
        <v>24</v>
      </c>
      <c r="D22" s="46">
        <v>51.1</v>
      </c>
      <c r="E22" s="46">
        <v>51.6</v>
      </c>
      <c r="F22" s="46">
        <v>53.5</v>
      </c>
      <c r="G22" s="34"/>
      <c r="H22" s="34"/>
      <c r="I22" s="34"/>
      <c r="J22" s="34"/>
    </row>
    <row r="23" spans="2:10" x14ac:dyDescent="0.25">
      <c r="B23" s="33"/>
      <c r="C23" s="50" t="s">
        <v>10</v>
      </c>
      <c r="D23" s="46">
        <v>50</v>
      </c>
      <c r="E23" s="46">
        <v>54.3</v>
      </c>
      <c r="F23" s="46">
        <v>53.3</v>
      </c>
      <c r="G23" s="34"/>
      <c r="H23" s="34"/>
      <c r="I23" s="34"/>
      <c r="J23" s="34"/>
    </row>
    <row r="24" spans="2:10" x14ac:dyDescent="0.25">
      <c r="B24" s="33"/>
      <c r="C24" s="50" t="s">
        <v>6</v>
      </c>
      <c r="D24" s="46">
        <v>53.6</v>
      </c>
      <c r="E24" s="46">
        <v>45.2</v>
      </c>
      <c r="F24" s="46">
        <v>53.2</v>
      </c>
      <c r="G24" s="34"/>
      <c r="H24" s="34"/>
      <c r="I24" s="34"/>
      <c r="J24" s="34"/>
    </row>
    <row r="25" spans="2:10" x14ac:dyDescent="0.25">
      <c r="B25" s="33"/>
      <c r="C25" s="50" t="s">
        <v>11</v>
      </c>
      <c r="D25" s="46">
        <v>47.4</v>
      </c>
      <c r="E25" s="46">
        <v>51.1</v>
      </c>
      <c r="F25" s="46">
        <v>53</v>
      </c>
      <c r="G25" s="34"/>
      <c r="H25" s="34"/>
      <c r="I25" s="34"/>
      <c r="J25" s="34"/>
    </row>
    <row r="26" spans="2:10" x14ac:dyDescent="0.25">
      <c r="B26" s="33"/>
      <c r="C26" s="50" t="s">
        <v>14</v>
      </c>
      <c r="D26" s="46">
        <v>52.2</v>
      </c>
      <c r="E26" s="46">
        <v>51</v>
      </c>
      <c r="F26" s="46">
        <v>52.8</v>
      </c>
      <c r="G26" s="34"/>
      <c r="H26" s="34"/>
      <c r="I26" s="34"/>
      <c r="J26" s="34"/>
    </row>
    <row r="27" spans="2:10" x14ac:dyDescent="0.25">
      <c r="B27" s="33"/>
      <c r="C27" s="50" t="s">
        <v>13</v>
      </c>
      <c r="D27" s="46">
        <v>48.6</v>
      </c>
      <c r="E27" s="46">
        <v>48.9</v>
      </c>
      <c r="F27" s="46">
        <v>52.3</v>
      </c>
      <c r="G27" s="34"/>
      <c r="H27" s="34"/>
      <c r="I27" s="34"/>
      <c r="J27" s="34"/>
    </row>
    <row r="28" spans="2:10" x14ac:dyDescent="0.25">
      <c r="B28" s="33"/>
      <c r="C28" s="50" t="s">
        <v>8</v>
      </c>
      <c r="D28" s="46">
        <v>53.4</v>
      </c>
      <c r="E28" s="46">
        <v>47.1</v>
      </c>
      <c r="F28" s="46">
        <v>52.2</v>
      </c>
      <c r="G28" s="34"/>
      <c r="H28" s="34"/>
      <c r="I28" s="34"/>
      <c r="J28" s="34"/>
    </row>
    <row r="29" spans="2:10" x14ac:dyDescent="0.25">
      <c r="B29" s="33"/>
      <c r="C29" s="50" t="s">
        <v>21</v>
      </c>
      <c r="D29" s="46">
        <v>51.8</v>
      </c>
      <c r="E29" s="46">
        <v>44.4</v>
      </c>
      <c r="F29" s="46">
        <v>51</v>
      </c>
      <c r="G29" s="34"/>
      <c r="H29" s="34"/>
      <c r="I29" s="34"/>
      <c r="J29" s="34"/>
    </row>
    <row r="30" spans="2:10" x14ac:dyDescent="0.25">
      <c r="B30" s="33"/>
      <c r="C30" s="50" t="s">
        <v>26</v>
      </c>
      <c r="D30" s="46">
        <v>50.5</v>
      </c>
      <c r="E30" s="46">
        <v>48.7</v>
      </c>
      <c r="F30" s="46">
        <v>50.7</v>
      </c>
      <c r="G30" s="34"/>
      <c r="H30" s="34"/>
      <c r="I30" s="34"/>
      <c r="J30" s="34"/>
    </row>
    <row r="31" spans="2:10" x14ac:dyDescent="0.25">
      <c r="B31" s="33"/>
      <c r="C31" s="50" t="s">
        <v>23</v>
      </c>
      <c r="D31" s="46">
        <v>51.9</v>
      </c>
      <c r="E31" s="46">
        <v>45.1</v>
      </c>
      <c r="F31" s="46">
        <v>47.9</v>
      </c>
      <c r="G31" s="34"/>
      <c r="H31" s="34"/>
      <c r="I31" s="34"/>
      <c r="J31" s="34"/>
    </row>
    <row r="32" spans="2:10" x14ac:dyDescent="0.25">
      <c r="B32" s="33"/>
      <c r="C32" s="50" t="s">
        <v>32</v>
      </c>
      <c r="D32" s="46">
        <v>42.8</v>
      </c>
      <c r="E32" s="46">
        <v>45.6</v>
      </c>
      <c r="F32" s="46">
        <v>47.7</v>
      </c>
      <c r="G32" s="34"/>
      <c r="H32" s="34"/>
      <c r="I32" s="34"/>
      <c r="J32" s="34"/>
    </row>
    <row r="33" spans="2:13" x14ac:dyDescent="0.25">
      <c r="B33" s="33"/>
      <c r="C33" s="50" t="s">
        <v>31</v>
      </c>
      <c r="D33" s="46">
        <v>29.2</v>
      </c>
      <c r="E33" s="46">
        <v>52.3</v>
      </c>
      <c r="F33" s="46">
        <v>47.7</v>
      </c>
      <c r="G33" s="34"/>
      <c r="H33" s="34"/>
      <c r="I33" s="34"/>
      <c r="J33" s="34"/>
    </row>
    <row r="34" spans="2:13" x14ac:dyDescent="0.25">
      <c r="B34" s="33"/>
      <c r="C34" s="50" t="s">
        <v>20</v>
      </c>
      <c r="D34" s="46">
        <v>45.2</v>
      </c>
      <c r="E34" s="46">
        <v>44.2</v>
      </c>
      <c r="F34" s="46">
        <v>46.9</v>
      </c>
      <c r="G34" s="34"/>
      <c r="H34" s="34"/>
      <c r="I34" s="34"/>
      <c r="J34" s="34"/>
    </row>
    <row r="35" spans="2:13" x14ac:dyDescent="0.25">
      <c r="B35" s="33"/>
      <c r="C35" s="50" t="s">
        <v>18</v>
      </c>
      <c r="D35" s="46">
        <v>47.4</v>
      </c>
      <c r="E35" s="46">
        <v>45.4</v>
      </c>
      <c r="F35" s="46">
        <v>46.5</v>
      </c>
      <c r="G35" s="34"/>
      <c r="H35" s="34"/>
      <c r="I35" s="34"/>
      <c r="J35" s="34"/>
    </row>
    <row r="36" spans="2:13" x14ac:dyDescent="0.25">
      <c r="B36" s="33"/>
      <c r="C36" s="50" t="s">
        <v>25</v>
      </c>
      <c r="D36" s="46">
        <v>45.7</v>
      </c>
      <c r="E36" s="46">
        <v>48.3</v>
      </c>
      <c r="F36" s="46">
        <v>46.4</v>
      </c>
      <c r="G36" s="34"/>
      <c r="H36" s="34"/>
      <c r="I36" s="34"/>
      <c r="J36" s="34"/>
    </row>
    <row r="37" spans="2:13" x14ac:dyDescent="0.25">
      <c r="B37" s="33"/>
      <c r="C37" s="50" t="s">
        <v>29</v>
      </c>
      <c r="D37" s="46">
        <v>43.5</v>
      </c>
      <c r="E37" s="46">
        <v>42</v>
      </c>
      <c r="F37" s="46">
        <v>46</v>
      </c>
      <c r="G37" s="34"/>
      <c r="H37" s="34"/>
      <c r="I37" s="34"/>
      <c r="J37" s="34"/>
    </row>
    <row r="38" spans="2:13" x14ac:dyDescent="0.25">
      <c r="B38" s="33"/>
      <c r="C38" s="50" t="s">
        <v>22</v>
      </c>
      <c r="D38" s="46">
        <v>48</v>
      </c>
      <c r="E38" s="46">
        <v>41.6</v>
      </c>
      <c r="F38" s="46">
        <v>45.5</v>
      </c>
      <c r="G38" s="34"/>
      <c r="H38" s="34"/>
      <c r="I38" s="34"/>
      <c r="J38" s="34"/>
    </row>
    <row r="39" spans="2:13" x14ac:dyDescent="0.25">
      <c r="B39" s="33"/>
      <c r="C39" s="50" t="s">
        <v>15</v>
      </c>
      <c r="D39" s="46">
        <v>45.9</v>
      </c>
      <c r="E39" s="46">
        <v>41.5</v>
      </c>
      <c r="F39" s="46">
        <v>43.8</v>
      </c>
      <c r="G39" s="34"/>
      <c r="H39" s="34"/>
      <c r="I39" s="34"/>
      <c r="J39" s="34"/>
    </row>
    <row r="40" spans="2:13" x14ac:dyDescent="0.25">
      <c r="B40" s="33"/>
      <c r="C40" s="50"/>
      <c r="D40" s="46"/>
      <c r="E40" s="46"/>
      <c r="F40" s="46"/>
      <c r="G40" s="34"/>
      <c r="H40" s="34"/>
      <c r="I40" s="34"/>
      <c r="J40" s="34"/>
    </row>
    <row r="41" spans="2:13" x14ac:dyDescent="0.25">
      <c r="B41" s="33"/>
      <c r="C41" s="50" t="s">
        <v>30</v>
      </c>
      <c r="D41" s="46">
        <v>52.4</v>
      </c>
      <c r="E41" s="46">
        <v>54.8</v>
      </c>
      <c r="F41" s="46">
        <v>55.3</v>
      </c>
      <c r="G41" s="34"/>
      <c r="H41" s="34"/>
      <c r="I41" s="34"/>
      <c r="J41" s="34"/>
    </row>
    <row r="42" spans="2:13" x14ac:dyDescent="0.25">
      <c r="B42" s="33"/>
      <c r="C42" s="50" t="s">
        <v>27</v>
      </c>
      <c r="D42" s="46">
        <v>41.7</v>
      </c>
      <c r="E42" s="46">
        <v>47.4</v>
      </c>
      <c r="F42" s="46">
        <v>47.8</v>
      </c>
      <c r="G42" s="34"/>
      <c r="H42" s="34"/>
      <c r="I42" s="34"/>
      <c r="J42" s="34"/>
    </row>
    <row r="43" spans="2:13" x14ac:dyDescent="0.25">
      <c r="B43" s="33"/>
      <c r="C43" s="50"/>
      <c r="D43" s="46"/>
      <c r="E43" s="46"/>
      <c r="F43" s="46"/>
      <c r="G43" s="34"/>
    </row>
    <row r="44" spans="2:13" x14ac:dyDescent="0.25">
      <c r="B44" s="33"/>
      <c r="C44" s="50" t="s">
        <v>35</v>
      </c>
      <c r="D44" s="46">
        <v>52.6</v>
      </c>
      <c r="E44" s="46">
        <v>54.9</v>
      </c>
      <c r="F44" s="46">
        <v>53.6</v>
      </c>
      <c r="G44" s="34"/>
      <c r="H44" s="34"/>
      <c r="I44" s="34"/>
      <c r="J44" s="34"/>
    </row>
    <row r="45" spans="2:13" x14ac:dyDescent="0.25">
      <c r="B45" s="33"/>
      <c r="C45" s="51"/>
      <c r="D45" s="45"/>
      <c r="E45" s="45"/>
      <c r="F45" s="45"/>
      <c r="G45" s="34"/>
      <c r="H45" s="34"/>
      <c r="I45" s="34"/>
      <c r="J45" s="34"/>
    </row>
    <row r="46" spans="2:13" ht="57.5" x14ac:dyDescent="0.25">
      <c r="C46" s="105" t="s">
        <v>78</v>
      </c>
      <c r="D46" s="106"/>
      <c r="E46" s="106"/>
      <c r="F46" s="106"/>
      <c r="G46" s="34"/>
    </row>
    <row r="47" spans="2:13" ht="12" customHeight="1" x14ac:dyDescent="0.25">
      <c r="C47" s="28" t="s">
        <v>59</v>
      </c>
      <c r="G47" s="106"/>
      <c r="H47" s="106"/>
      <c r="I47" s="106"/>
      <c r="J47" s="106"/>
      <c r="K47" s="106"/>
      <c r="L47" s="106"/>
      <c r="M47" s="107"/>
    </row>
    <row r="48" spans="2:13" ht="12" x14ac:dyDescent="0.25">
      <c r="C48" s="29" t="s">
        <v>66</v>
      </c>
    </row>
    <row r="52" spans="1:1" x14ac:dyDescent="0.25">
      <c r="A52" s="27" t="s">
        <v>46</v>
      </c>
    </row>
    <row r="53" spans="1:1" x14ac:dyDescent="0.25">
      <c r="A53" s="28" t="s">
        <v>277</v>
      </c>
    </row>
    <row r="77" ht="71.650000000000006" customHeight="1" x14ac:dyDescent="0.25"/>
  </sheetData>
  <sortState ref="C13:F39">
    <sortCondition descending="1" ref="F13:F39"/>
  </sortState>
  <phoneticPr fontId="2" type="noConversion"/>
  <conditionalFormatting sqref="G13:G40">
    <cfRule type="cellIs" dxfId="1" priority="2" operator="lessThan">
      <formula>0</formula>
    </cfRule>
  </conditionalFormatting>
  <conditionalFormatting sqref="H13:H40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showGridLines="0" topLeftCell="A19" zoomScaleNormal="100" workbookViewId="0">
      <selection activeCell="C12" sqref="C12"/>
    </sheetView>
  </sheetViews>
  <sheetFormatPr defaultColWidth="8.8984375" defaultRowHeight="11.5" x14ac:dyDescent="0.25"/>
  <cols>
    <col min="1" max="2" width="8.69921875" style="28" customWidth="1"/>
    <col min="3" max="3" width="35.69921875" style="28" customWidth="1"/>
    <col min="4" max="6" width="14.69921875" style="38" customWidth="1"/>
    <col min="7" max="16384" width="8.8984375" style="28"/>
  </cols>
  <sheetData>
    <row r="1" spans="2:10" x14ac:dyDescent="0.25">
      <c r="C1" s="30"/>
    </row>
    <row r="2" spans="2:10" x14ac:dyDescent="0.25">
      <c r="C2" s="30"/>
    </row>
    <row r="3" spans="2:10" x14ac:dyDescent="0.25">
      <c r="C3" s="27" t="s">
        <v>42</v>
      </c>
      <c r="J3" s="103" t="s">
        <v>203</v>
      </c>
    </row>
    <row r="4" spans="2:10" x14ac:dyDescent="0.25">
      <c r="C4" s="30" t="s">
        <v>5</v>
      </c>
    </row>
    <row r="5" spans="2:10" x14ac:dyDescent="0.25">
      <c r="C5" s="30"/>
    </row>
    <row r="6" spans="2:10" x14ac:dyDescent="0.25">
      <c r="C6" s="30" t="s">
        <v>133</v>
      </c>
    </row>
    <row r="7" spans="2:10" x14ac:dyDescent="0.25">
      <c r="C7" s="31" t="s">
        <v>36</v>
      </c>
    </row>
    <row r="10" spans="2:10" x14ac:dyDescent="0.25">
      <c r="D10" s="40" t="s">
        <v>1</v>
      </c>
      <c r="E10" s="40" t="s">
        <v>2</v>
      </c>
      <c r="F10" s="40" t="s">
        <v>3</v>
      </c>
    </row>
    <row r="11" spans="2:10" x14ac:dyDescent="0.25">
      <c r="C11" s="52" t="s">
        <v>301</v>
      </c>
      <c r="D11" s="109">
        <v>23.1</v>
      </c>
      <c r="E11" s="109">
        <v>16.2</v>
      </c>
      <c r="F11" s="109">
        <v>19</v>
      </c>
      <c r="G11" s="34"/>
    </row>
    <row r="12" spans="2:10" x14ac:dyDescent="0.25">
      <c r="B12" s="33"/>
      <c r="C12" s="41"/>
      <c r="D12" s="46"/>
      <c r="E12" s="46"/>
      <c r="F12" s="46"/>
      <c r="G12" s="34"/>
    </row>
    <row r="13" spans="2:10" x14ac:dyDescent="0.25">
      <c r="B13" s="33"/>
      <c r="C13" s="50" t="s">
        <v>14</v>
      </c>
      <c r="D13" s="46">
        <v>29.7</v>
      </c>
      <c r="E13" s="46">
        <v>32</v>
      </c>
      <c r="F13" s="46">
        <v>27.3</v>
      </c>
      <c r="G13" s="56"/>
      <c r="H13" s="60"/>
    </row>
    <row r="14" spans="2:10" x14ac:dyDescent="0.25">
      <c r="B14" s="33"/>
      <c r="C14" s="50" t="s">
        <v>19</v>
      </c>
      <c r="D14" s="46">
        <v>31.5</v>
      </c>
      <c r="E14" s="46">
        <v>24.2</v>
      </c>
      <c r="F14" s="46">
        <v>27</v>
      </c>
      <c r="G14" s="56"/>
      <c r="H14" s="60"/>
    </row>
    <row r="15" spans="2:10" x14ac:dyDescent="0.25">
      <c r="B15" s="33"/>
      <c r="C15" s="50" t="s">
        <v>12</v>
      </c>
      <c r="D15" s="46">
        <v>30.6</v>
      </c>
      <c r="E15" s="46">
        <v>19.7</v>
      </c>
      <c r="F15" s="46">
        <v>25.8</v>
      </c>
      <c r="G15" s="56"/>
      <c r="H15" s="60"/>
    </row>
    <row r="16" spans="2:10" x14ac:dyDescent="0.25">
      <c r="B16" s="33"/>
      <c r="C16" s="50" t="s">
        <v>18</v>
      </c>
      <c r="D16" s="46">
        <v>26.5</v>
      </c>
      <c r="E16" s="46">
        <v>21.9</v>
      </c>
      <c r="F16" s="46">
        <v>25.2</v>
      </c>
      <c r="G16" s="56"/>
      <c r="H16" s="60"/>
    </row>
    <row r="17" spans="2:11" x14ac:dyDescent="0.25">
      <c r="B17" s="33"/>
      <c r="C17" s="50" t="s">
        <v>7</v>
      </c>
      <c r="D17" s="46">
        <v>29.8</v>
      </c>
      <c r="E17" s="46">
        <v>21.5</v>
      </c>
      <c r="F17" s="46">
        <v>24.5</v>
      </c>
      <c r="G17" s="56"/>
      <c r="H17" s="60"/>
    </row>
    <row r="18" spans="2:11" x14ac:dyDescent="0.25">
      <c r="B18" s="33"/>
      <c r="C18" s="50" t="s">
        <v>9</v>
      </c>
      <c r="D18" s="46">
        <v>30.1</v>
      </c>
      <c r="E18" s="46">
        <v>25.9</v>
      </c>
      <c r="F18" s="46">
        <v>24.1</v>
      </c>
      <c r="G18" s="56"/>
      <c r="H18" s="60"/>
    </row>
    <row r="19" spans="2:11" x14ac:dyDescent="0.25">
      <c r="B19" s="33"/>
      <c r="C19" s="50" t="s">
        <v>20</v>
      </c>
      <c r="D19" s="46">
        <v>25.7</v>
      </c>
      <c r="E19" s="46">
        <v>21.1</v>
      </c>
      <c r="F19" s="46">
        <v>23.9</v>
      </c>
      <c r="G19" s="56"/>
      <c r="H19" s="60"/>
    </row>
    <row r="20" spans="2:11" x14ac:dyDescent="0.25">
      <c r="B20" s="33"/>
      <c r="C20" s="50" t="s">
        <v>13</v>
      </c>
      <c r="D20" s="46">
        <v>27.4</v>
      </c>
      <c r="E20" s="46">
        <v>17.8</v>
      </c>
      <c r="F20" s="46">
        <v>22.7</v>
      </c>
      <c r="G20" s="56"/>
      <c r="H20" s="60"/>
    </row>
    <row r="21" spans="2:11" x14ac:dyDescent="0.25">
      <c r="B21" s="33"/>
      <c r="C21" s="50" t="s">
        <v>11</v>
      </c>
      <c r="D21" s="46">
        <v>29.8</v>
      </c>
      <c r="E21" s="46">
        <v>24</v>
      </c>
      <c r="F21" s="46">
        <v>22.6</v>
      </c>
      <c r="G21" s="56"/>
      <c r="H21" s="60"/>
    </row>
    <row r="22" spans="2:11" x14ac:dyDescent="0.25">
      <c r="B22" s="33"/>
      <c r="C22" s="50" t="s">
        <v>21</v>
      </c>
      <c r="D22" s="46">
        <v>27.4</v>
      </c>
      <c r="E22" s="46">
        <v>20.399999999999999</v>
      </c>
      <c r="F22" s="46">
        <v>22.2</v>
      </c>
      <c r="G22" s="56"/>
      <c r="H22" s="60"/>
    </row>
    <row r="23" spans="2:11" x14ac:dyDescent="0.25">
      <c r="B23" s="33"/>
      <c r="C23" s="50" t="s">
        <v>10</v>
      </c>
      <c r="D23" s="46">
        <v>30.4</v>
      </c>
      <c r="E23" s="46">
        <v>17.7</v>
      </c>
      <c r="F23" s="46">
        <v>21.9</v>
      </c>
      <c r="G23" s="56"/>
      <c r="H23" s="60"/>
    </row>
    <row r="24" spans="2:11" x14ac:dyDescent="0.25">
      <c r="B24" s="33"/>
      <c r="C24" s="50" t="s">
        <v>144</v>
      </c>
      <c r="D24" s="46">
        <v>24.8</v>
      </c>
      <c r="E24" s="46">
        <v>20.9</v>
      </c>
      <c r="F24" s="46">
        <v>21.2</v>
      </c>
      <c r="G24" s="56"/>
      <c r="H24" s="60"/>
    </row>
    <row r="25" spans="2:11" x14ac:dyDescent="0.25">
      <c r="B25" s="33"/>
      <c r="C25" s="50" t="s">
        <v>22</v>
      </c>
      <c r="D25" s="46">
        <v>28.4</v>
      </c>
      <c r="E25" s="46">
        <v>15.7</v>
      </c>
      <c r="F25" s="46">
        <v>20.5</v>
      </c>
      <c r="G25" s="56"/>
      <c r="H25" s="60"/>
    </row>
    <row r="26" spans="2:11" x14ac:dyDescent="0.25">
      <c r="B26" s="33"/>
      <c r="C26" s="50" t="s">
        <v>6</v>
      </c>
      <c r="D26" s="46">
        <v>26.7</v>
      </c>
      <c r="E26" s="46">
        <v>17.8</v>
      </c>
      <c r="F26" s="46">
        <v>20.2</v>
      </c>
      <c r="G26" s="56"/>
      <c r="H26" s="60"/>
    </row>
    <row r="27" spans="2:11" x14ac:dyDescent="0.25">
      <c r="B27" s="33"/>
      <c r="C27" s="50" t="s">
        <v>17</v>
      </c>
      <c r="D27" s="46">
        <v>18.3</v>
      </c>
      <c r="E27" s="46">
        <v>20.7</v>
      </c>
      <c r="F27" s="46">
        <v>19.8</v>
      </c>
      <c r="G27" s="56"/>
      <c r="H27" s="60"/>
      <c r="I27" s="31"/>
      <c r="J27" s="31"/>
      <c r="K27" s="31"/>
    </row>
    <row r="28" spans="2:11" x14ac:dyDescent="0.25">
      <c r="B28" s="33"/>
      <c r="C28" s="50" t="s">
        <v>28</v>
      </c>
      <c r="D28" s="46">
        <v>18.399999999999999</v>
      </c>
      <c r="E28" s="46">
        <v>15.7</v>
      </c>
      <c r="F28" s="46">
        <v>18.899999999999999</v>
      </c>
      <c r="G28" s="56"/>
      <c r="H28" s="60"/>
      <c r="I28" s="31"/>
      <c r="J28" s="31"/>
      <c r="K28" s="31"/>
    </row>
    <row r="29" spans="2:11" x14ac:dyDescent="0.25">
      <c r="B29" s="33"/>
      <c r="C29" s="50" t="s">
        <v>16</v>
      </c>
      <c r="D29" s="46">
        <v>19.2</v>
      </c>
      <c r="E29" s="46">
        <v>14.9</v>
      </c>
      <c r="F29" s="46">
        <v>18</v>
      </c>
      <c r="G29" s="56"/>
      <c r="H29" s="60"/>
      <c r="I29" s="31"/>
      <c r="J29" s="31"/>
      <c r="K29" s="31"/>
    </row>
    <row r="30" spans="2:11" x14ac:dyDescent="0.25">
      <c r="B30" s="33"/>
      <c r="C30" s="50" t="s">
        <v>15</v>
      </c>
      <c r="D30" s="46">
        <v>20.100000000000001</v>
      </c>
      <c r="E30" s="46">
        <v>16.899999999999999</v>
      </c>
      <c r="F30" s="46">
        <v>17.399999999999999</v>
      </c>
      <c r="G30" s="56"/>
      <c r="H30" s="60"/>
      <c r="I30" s="31"/>
      <c r="J30" s="31"/>
      <c r="K30" s="31"/>
    </row>
    <row r="31" spans="2:11" x14ac:dyDescent="0.25">
      <c r="B31" s="33"/>
      <c r="C31" s="50" t="s">
        <v>53</v>
      </c>
      <c r="D31" s="46">
        <v>24.3</v>
      </c>
      <c r="E31" s="46">
        <v>11.2</v>
      </c>
      <c r="F31" s="46">
        <v>17.2</v>
      </c>
      <c r="G31" s="56"/>
      <c r="H31" s="60"/>
      <c r="I31" s="31"/>
      <c r="J31" s="31"/>
      <c r="K31" s="31"/>
    </row>
    <row r="32" spans="2:11" x14ac:dyDescent="0.25">
      <c r="B32" s="33"/>
      <c r="C32" s="50" t="s">
        <v>32</v>
      </c>
      <c r="D32" s="46">
        <v>23.9</v>
      </c>
      <c r="E32" s="46">
        <v>12.1</v>
      </c>
      <c r="F32" s="46">
        <v>17.2</v>
      </c>
      <c r="G32" s="56"/>
      <c r="H32" s="60"/>
    </row>
    <row r="33" spans="2:8" x14ac:dyDescent="0.25">
      <c r="B33" s="33"/>
      <c r="C33" s="50" t="s">
        <v>8</v>
      </c>
      <c r="D33" s="46">
        <v>16.8</v>
      </c>
      <c r="E33" s="46">
        <v>14.7</v>
      </c>
      <c r="F33" s="46">
        <v>16.3</v>
      </c>
      <c r="G33" s="56"/>
      <c r="H33" s="60"/>
    </row>
    <row r="34" spans="2:8" x14ac:dyDescent="0.25">
      <c r="B34" s="33"/>
      <c r="C34" s="50" t="s">
        <v>26</v>
      </c>
      <c r="D34" s="46">
        <v>18.399999999999999</v>
      </c>
      <c r="E34" s="46">
        <v>11.4</v>
      </c>
      <c r="F34" s="46">
        <v>15</v>
      </c>
      <c r="G34" s="56"/>
      <c r="H34" s="60"/>
    </row>
    <row r="35" spans="2:8" x14ac:dyDescent="0.25">
      <c r="B35" s="33"/>
      <c r="C35" s="50" t="s">
        <v>25</v>
      </c>
      <c r="D35" s="46">
        <v>21.4</v>
      </c>
      <c r="E35" s="46">
        <v>8.3000000000000007</v>
      </c>
      <c r="F35" s="46">
        <v>13.8</v>
      </c>
      <c r="G35" s="56"/>
      <c r="H35" s="60"/>
    </row>
    <row r="36" spans="2:8" x14ac:dyDescent="0.25">
      <c r="B36" s="33"/>
      <c r="C36" s="50" t="s">
        <v>33</v>
      </c>
      <c r="D36" s="46">
        <v>13.7</v>
      </c>
      <c r="E36" s="46">
        <v>11.8</v>
      </c>
      <c r="F36" s="46">
        <v>12.7</v>
      </c>
      <c r="G36" s="56"/>
      <c r="H36" s="60"/>
    </row>
    <row r="37" spans="2:8" x14ac:dyDescent="0.25">
      <c r="B37" s="33"/>
      <c r="C37" s="50" t="s">
        <v>29</v>
      </c>
      <c r="D37" s="46">
        <v>16.399999999999999</v>
      </c>
      <c r="E37" s="46">
        <v>7.7</v>
      </c>
      <c r="F37" s="46">
        <v>12.3</v>
      </c>
      <c r="G37" s="56"/>
      <c r="H37" s="60"/>
    </row>
    <row r="38" spans="2:8" x14ac:dyDescent="0.25">
      <c r="B38" s="33"/>
      <c r="C38" s="50" t="s">
        <v>24</v>
      </c>
      <c r="D38" s="46">
        <v>14.4</v>
      </c>
      <c r="E38" s="46">
        <v>7.8</v>
      </c>
      <c r="F38" s="46">
        <v>11.6</v>
      </c>
      <c r="G38" s="56"/>
      <c r="H38" s="60"/>
    </row>
    <row r="39" spans="2:8" x14ac:dyDescent="0.25">
      <c r="B39" s="33"/>
      <c r="C39" s="50" t="s">
        <v>31</v>
      </c>
      <c r="D39" s="46">
        <v>7.4</v>
      </c>
      <c r="E39" s="46">
        <v>5.0999999999999996</v>
      </c>
      <c r="F39" s="46">
        <v>8.6999999999999993</v>
      </c>
      <c r="G39" s="56"/>
      <c r="H39" s="60"/>
    </row>
    <row r="40" spans="2:8" x14ac:dyDescent="0.25">
      <c r="B40" s="33"/>
      <c r="C40" s="50"/>
      <c r="D40" s="46"/>
      <c r="E40" s="46"/>
      <c r="F40" s="46"/>
      <c r="G40" s="56"/>
      <c r="H40" s="60"/>
    </row>
    <row r="41" spans="2:8" x14ac:dyDescent="0.25">
      <c r="B41" s="33"/>
      <c r="C41" s="50" t="s">
        <v>27</v>
      </c>
      <c r="D41" s="46">
        <v>16</v>
      </c>
      <c r="E41" s="46">
        <v>9.8000000000000007</v>
      </c>
      <c r="F41" s="46">
        <v>12.5</v>
      </c>
      <c r="G41" s="34"/>
    </row>
    <row r="42" spans="2:8" x14ac:dyDescent="0.25">
      <c r="B42" s="33"/>
      <c r="C42" s="50" t="s">
        <v>30</v>
      </c>
      <c r="D42" s="46">
        <v>14.5</v>
      </c>
      <c r="E42" s="46">
        <v>7</v>
      </c>
      <c r="F42" s="46">
        <v>11</v>
      </c>
      <c r="G42" s="34"/>
    </row>
    <row r="43" spans="2:8" x14ac:dyDescent="0.25">
      <c r="C43" s="50"/>
      <c r="D43" s="46"/>
      <c r="E43" s="46"/>
      <c r="F43" s="46"/>
      <c r="G43" s="34"/>
    </row>
    <row r="44" spans="2:8" x14ac:dyDescent="0.25">
      <c r="B44" s="33"/>
      <c r="C44" s="50" t="s">
        <v>35</v>
      </c>
      <c r="D44" s="46">
        <v>25.4</v>
      </c>
      <c r="E44" s="46">
        <v>26.7</v>
      </c>
      <c r="F44" s="46">
        <v>27.2</v>
      </c>
      <c r="G44" s="34"/>
    </row>
    <row r="45" spans="2:8" x14ac:dyDescent="0.25">
      <c r="B45" s="33"/>
      <c r="D45" s="53"/>
      <c r="E45" s="53"/>
      <c r="F45" s="53"/>
      <c r="G45" s="34"/>
    </row>
    <row r="46" spans="2:8" x14ac:dyDescent="0.25">
      <c r="C46" s="28" t="s">
        <v>69</v>
      </c>
      <c r="D46" s="39"/>
      <c r="E46" s="39"/>
      <c r="F46" s="39"/>
      <c r="G46" s="34"/>
    </row>
    <row r="47" spans="2:8" x14ac:dyDescent="0.25">
      <c r="C47" s="28" t="s">
        <v>59</v>
      </c>
    </row>
    <row r="48" spans="2:8" ht="12" x14ac:dyDescent="0.25">
      <c r="C48" s="29" t="s">
        <v>68</v>
      </c>
    </row>
    <row r="53" spans="1:1" x14ac:dyDescent="0.25">
      <c r="A53" s="27" t="s">
        <v>46</v>
      </c>
    </row>
    <row r="54" spans="1:1" x14ac:dyDescent="0.25">
      <c r="A54" s="28" t="s">
        <v>278</v>
      </c>
    </row>
    <row r="78" ht="85.4" customHeight="1" x14ac:dyDescent="0.25"/>
  </sheetData>
  <sortState ref="C42:F44">
    <sortCondition descending="1" ref="F42:F44"/>
  </sortState>
  <phoneticPr fontId="2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topLeftCell="A34" zoomScaleNormal="100" workbookViewId="0">
      <selection activeCell="G16" sqref="G16"/>
    </sheetView>
  </sheetViews>
  <sheetFormatPr defaultColWidth="8.8984375" defaultRowHeight="11.5" x14ac:dyDescent="0.25"/>
  <cols>
    <col min="1" max="2" width="8.69921875" style="28" customWidth="1"/>
    <col min="3" max="3" width="35.69921875" style="28" customWidth="1"/>
    <col min="4" max="6" width="14.69921875" style="38" customWidth="1"/>
    <col min="7" max="16384" width="8.8984375" style="28"/>
  </cols>
  <sheetData>
    <row r="1" spans="2:7" x14ac:dyDescent="0.25">
      <c r="C1" s="30"/>
    </row>
    <row r="2" spans="2:7" x14ac:dyDescent="0.25">
      <c r="C2" s="30"/>
      <c r="G2" s="103" t="s">
        <v>203</v>
      </c>
    </row>
    <row r="3" spans="2:7" x14ac:dyDescent="0.25">
      <c r="C3" s="27" t="s">
        <v>42</v>
      </c>
    </row>
    <row r="4" spans="2:7" x14ac:dyDescent="0.25">
      <c r="C4" s="30" t="s">
        <v>5</v>
      </c>
    </row>
    <row r="5" spans="2:7" x14ac:dyDescent="0.25">
      <c r="C5" s="30"/>
    </row>
    <row r="6" spans="2:7" x14ac:dyDescent="0.25">
      <c r="C6" s="30" t="s">
        <v>134</v>
      </c>
    </row>
    <row r="7" spans="2:7" x14ac:dyDescent="0.25">
      <c r="C7" s="31" t="s">
        <v>36</v>
      </c>
    </row>
    <row r="8" spans="2:7" ht="12" customHeight="1" x14ac:dyDescent="0.25"/>
    <row r="10" spans="2:7" x14ac:dyDescent="0.25">
      <c r="D10" s="40" t="s">
        <v>1</v>
      </c>
      <c r="E10" s="40" t="s">
        <v>2</v>
      </c>
      <c r="F10" s="40" t="s">
        <v>3</v>
      </c>
    </row>
    <row r="11" spans="2:7" x14ac:dyDescent="0.25">
      <c r="C11" s="52" t="s">
        <v>301</v>
      </c>
      <c r="D11" s="109">
        <v>9.9</v>
      </c>
      <c r="E11" s="109">
        <v>14.1</v>
      </c>
      <c r="F11" s="109">
        <v>11.9</v>
      </c>
      <c r="G11" s="34"/>
    </row>
    <row r="12" spans="2:7" x14ac:dyDescent="0.25">
      <c r="B12" s="33"/>
      <c r="G12" s="34"/>
    </row>
    <row r="13" spans="2:7" x14ac:dyDescent="0.25">
      <c r="B13" s="33"/>
      <c r="C13" s="50" t="s">
        <v>33</v>
      </c>
      <c r="D13" s="46">
        <v>27.1</v>
      </c>
      <c r="E13" s="46">
        <v>30.6</v>
      </c>
      <c r="F13" s="46">
        <v>28.8</v>
      </c>
      <c r="G13" s="57"/>
    </row>
    <row r="14" spans="2:7" x14ac:dyDescent="0.25">
      <c r="B14" s="33"/>
      <c r="C14" s="50" t="s">
        <v>29</v>
      </c>
      <c r="D14" s="46">
        <v>22.5</v>
      </c>
      <c r="E14" s="46">
        <v>32.6</v>
      </c>
      <c r="F14" s="46">
        <v>25.9</v>
      </c>
      <c r="G14" s="57"/>
    </row>
    <row r="15" spans="2:7" x14ac:dyDescent="0.25">
      <c r="B15" s="33"/>
      <c r="C15" s="50" t="s">
        <v>32</v>
      </c>
      <c r="D15" s="46">
        <v>24.8</v>
      </c>
      <c r="E15" s="46">
        <v>28.8</v>
      </c>
      <c r="F15" s="46">
        <v>25</v>
      </c>
      <c r="G15" s="57"/>
    </row>
    <row r="16" spans="2:7" x14ac:dyDescent="0.25">
      <c r="B16" s="33"/>
      <c r="C16" s="50" t="s">
        <v>8</v>
      </c>
      <c r="D16" s="46">
        <v>13.7</v>
      </c>
      <c r="E16" s="46">
        <v>25.6</v>
      </c>
      <c r="F16" s="46">
        <v>18.2</v>
      </c>
      <c r="G16" s="57"/>
    </row>
    <row r="17" spans="2:11" x14ac:dyDescent="0.25">
      <c r="B17" s="33"/>
      <c r="C17" s="50" t="s">
        <v>13</v>
      </c>
      <c r="D17" s="46">
        <v>14.3</v>
      </c>
      <c r="E17" s="46">
        <v>19.8</v>
      </c>
      <c r="F17" s="46">
        <v>17.3</v>
      </c>
      <c r="G17" s="57"/>
    </row>
    <row r="18" spans="2:11" x14ac:dyDescent="0.25">
      <c r="B18" s="33"/>
      <c r="C18" s="50" t="s">
        <v>28</v>
      </c>
      <c r="D18" s="46">
        <v>17</v>
      </c>
      <c r="E18" s="46">
        <v>18.100000000000001</v>
      </c>
      <c r="F18" s="46">
        <v>16.8</v>
      </c>
      <c r="G18" s="57"/>
    </row>
    <row r="19" spans="2:11" x14ac:dyDescent="0.25">
      <c r="B19" s="33"/>
      <c r="C19" s="50" t="s">
        <v>18</v>
      </c>
      <c r="D19" s="46">
        <v>10.1</v>
      </c>
      <c r="E19" s="46">
        <v>18.7</v>
      </c>
      <c r="F19" s="46">
        <v>16.100000000000001</v>
      </c>
      <c r="G19" s="57"/>
    </row>
    <row r="20" spans="2:11" x14ac:dyDescent="0.25">
      <c r="B20" s="33"/>
      <c r="C20" s="50" t="s">
        <v>25</v>
      </c>
      <c r="D20" s="46">
        <v>14.6</v>
      </c>
      <c r="E20" s="46">
        <v>14.6</v>
      </c>
      <c r="F20" s="46">
        <v>15.1</v>
      </c>
      <c r="G20" s="57"/>
    </row>
    <row r="21" spans="2:11" x14ac:dyDescent="0.25">
      <c r="B21" s="33"/>
      <c r="C21" s="50" t="s">
        <v>22</v>
      </c>
      <c r="D21" s="46">
        <v>11.8</v>
      </c>
      <c r="E21" s="46">
        <v>17.8</v>
      </c>
      <c r="F21" s="46">
        <v>14.9</v>
      </c>
      <c r="G21" s="57"/>
    </row>
    <row r="22" spans="2:11" x14ac:dyDescent="0.25">
      <c r="B22" s="33"/>
      <c r="C22" s="50" t="s">
        <v>6</v>
      </c>
      <c r="D22" s="46">
        <v>13.3</v>
      </c>
      <c r="E22" s="46">
        <v>15.9</v>
      </c>
      <c r="F22" s="46">
        <v>14.1</v>
      </c>
      <c r="G22" s="57"/>
    </row>
    <row r="23" spans="2:11" x14ac:dyDescent="0.25">
      <c r="B23" s="33"/>
      <c r="C23" s="50" t="s">
        <v>24</v>
      </c>
      <c r="D23" s="46">
        <v>11.4</v>
      </c>
      <c r="E23" s="46">
        <v>16.100000000000001</v>
      </c>
      <c r="F23" s="46">
        <v>12.9</v>
      </c>
      <c r="G23" s="57"/>
    </row>
    <row r="24" spans="2:11" x14ac:dyDescent="0.25">
      <c r="B24" s="33"/>
      <c r="C24" s="50" t="s">
        <v>23</v>
      </c>
      <c r="D24" s="46">
        <v>9.9</v>
      </c>
      <c r="E24" s="46">
        <v>13.3</v>
      </c>
      <c r="F24" s="46">
        <v>12.6</v>
      </c>
      <c r="G24" s="57"/>
    </row>
    <row r="25" spans="2:11" x14ac:dyDescent="0.25">
      <c r="B25" s="33"/>
      <c r="C25" s="50" t="s">
        <v>21</v>
      </c>
      <c r="D25" s="46">
        <v>8.1999999999999993</v>
      </c>
      <c r="E25" s="46">
        <v>14.1</v>
      </c>
      <c r="F25" s="46">
        <v>12.4</v>
      </c>
      <c r="G25" s="57"/>
    </row>
    <row r="26" spans="2:11" x14ac:dyDescent="0.25">
      <c r="B26" s="33"/>
      <c r="C26" s="50" t="s">
        <v>15</v>
      </c>
      <c r="D26" s="46">
        <v>8.4</v>
      </c>
      <c r="E26" s="46">
        <v>15.1</v>
      </c>
      <c r="F26" s="46">
        <v>11.8</v>
      </c>
      <c r="G26" s="57"/>
    </row>
    <row r="27" spans="2:11" x14ac:dyDescent="0.25">
      <c r="B27" s="33"/>
      <c r="C27" s="50" t="s">
        <v>9</v>
      </c>
      <c r="D27" s="46">
        <v>9</v>
      </c>
      <c r="E27" s="46">
        <v>12.9</v>
      </c>
      <c r="F27" s="46">
        <v>11.4</v>
      </c>
      <c r="G27" s="57"/>
      <c r="H27" s="31"/>
      <c r="I27" s="31"/>
      <c r="J27" s="31"/>
      <c r="K27" s="31"/>
    </row>
    <row r="28" spans="2:11" x14ac:dyDescent="0.25">
      <c r="B28" s="33"/>
      <c r="C28" s="50" t="s">
        <v>11</v>
      </c>
      <c r="D28" s="46">
        <v>9</v>
      </c>
      <c r="E28" s="46">
        <v>12.9</v>
      </c>
      <c r="F28" s="46">
        <v>10.8</v>
      </c>
      <c r="G28" s="57"/>
      <c r="H28" s="31"/>
      <c r="I28" s="31"/>
      <c r="J28" s="31"/>
      <c r="K28" s="31"/>
    </row>
    <row r="29" spans="2:11" x14ac:dyDescent="0.25">
      <c r="B29" s="33"/>
      <c r="C29" s="50" t="s">
        <v>12</v>
      </c>
      <c r="D29" s="46">
        <v>7.7</v>
      </c>
      <c r="E29" s="46">
        <v>11.8</v>
      </c>
      <c r="F29" s="46">
        <v>10.1</v>
      </c>
      <c r="G29" s="57"/>
      <c r="H29" s="31"/>
      <c r="I29" s="31"/>
      <c r="J29" s="31"/>
      <c r="K29" s="31"/>
    </row>
    <row r="30" spans="2:11" x14ac:dyDescent="0.25">
      <c r="B30" s="33"/>
      <c r="C30" s="50" t="s">
        <v>10</v>
      </c>
      <c r="D30" s="46">
        <v>8.1999999999999993</v>
      </c>
      <c r="E30" s="46">
        <v>13.7</v>
      </c>
      <c r="F30" s="46">
        <v>10.1</v>
      </c>
      <c r="G30" s="57"/>
      <c r="H30" s="31"/>
      <c r="I30" s="31"/>
      <c r="J30" s="31"/>
      <c r="K30" s="31"/>
    </row>
    <row r="31" spans="2:11" x14ac:dyDescent="0.25">
      <c r="B31" s="33"/>
      <c r="C31" s="50" t="s">
        <v>26</v>
      </c>
      <c r="D31" s="46">
        <v>10.199999999999999</v>
      </c>
      <c r="E31" s="46">
        <v>10.199999999999999</v>
      </c>
      <c r="F31" s="46">
        <v>9.9</v>
      </c>
      <c r="G31" s="57"/>
      <c r="H31" s="31"/>
      <c r="I31" s="31"/>
      <c r="J31" s="31"/>
      <c r="K31" s="31"/>
    </row>
    <row r="32" spans="2:11" x14ac:dyDescent="0.25">
      <c r="B32" s="33"/>
      <c r="C32" s="50" t="s">
        <v>144</v>
      </c>
      <c r="D32" s="46">
        <v>6.8</v>
      </c>
      <c r="E32" s="46">
        <v>10.7</v>
      </c>
      <c r="F32" s="46">
        <v>9.1</v>
      </c>
      <c r="G32" s="57"/>
    </row>
    <row r="33" spans="2:7" x14ac:dyDescent="0.25">
      <c r="B33" s="33"/>
      <c r="C33" s="50" t="s">
        <v>31</v>
      </c>
      <c r="D33" s="46">
        <v>10.4</v>
      </c>
      <c r="E33" s="46">
        <v>8.6</v>
      </c>
      <c r="F33" s="46">
        <v>9</v>
      </c>
      <c r="G33" s="57"/>
    </row>
    <row r="34" spans="2:7" x14ac:dyDescent="0.25">
      <c r="B34" s="33"/>
      <c r="C34" s="50" t="s">
        <v>19</v>
      </c>
      <c r="D34" s="46">
        <v>7.9</v>
      </c>
      <c r="E34" s="46">
        <v>9.8000000000000007</v>
      </c>
      <c r="F34" s="46">
        <v>7.8</v>
      </c>
      <c r="G34" s="57"/>
    </row>
    <row r="35" spans="2:7" x14ac:dyDescent="0.25">
      <c r="B35" s="33"/>
      <c r="C35" s="50" t="s">
        <v>16</v>
      </c>
      <c r="D35" s="46">
        <v>8.6999999999999993</v>
      </c>
      <c r="E35" s="46">
        <v>7</v>
      </c>
      <c r="F35" s="46">
        <v>7.5</v>
      </c>
      <c r="G35" s="57"/>
    </row>
    <row r="36" spans="2:7" x14ac:dyDescent="0.25">
      <c r="B36" s="33"/>
      <c r="C36" s="50" t="s">
        <v>20</v>
      </c>
      <c r="D36" s="46">
        <v>7.6</v>
      </c>
      <c r="E36" s="46">
        <v>7.8</v>
      </c>
      <c r="F36" s="46">
        <v>7.2</v>
      </c>
      <c r="G36" s="57"/>
    </row>
    <row r="37" spans="2:7" x14ac:dyDescent="0.25">
      <c r="B37" s="33"/>
      <c r="C37" s="50" t="s">
        <v>7</v>
      </c>
      <c r="D37" s="46">
        <v>7</v>
      </c>
      <c r="E37" s="46">
        <v>9.1</v>
      </c>
      <c r="F37" s="46">
        <v>7</v>
      </c>
      <c r="G37" s="57"/>
    </row>
    <row r="38" spans="2:7" x14ac:dyDescent="0.25">
      <c r="B38" s="33"/>
      <c r="C38" s="50" t="s">
        <v>14</v>
      </c>
      <c r="D38" s="46">
        <v>3.8</v>
      </c>
      <c r="E38" s="46">
        <v>4.2</v>
      </c>
      <c r="F38" s="46">
        <v>4.4000000000000004</v>
      </c>
      <c r="G38" s="57"/>
    </row>
    <row r="39" spans="2:7" x14ac:dyDescent="0.25">
      <c r="B39" s="33"/>
      <c r="C39" s="50" t="s">
        <v>17</v>
      </c>
      <c r="D39" s="46">
        <v>2.7</v>
      </c>
      <c r="E39" s="46">
        <v>4.4000000000000004</v>
      </c>
      <c r="F39" s="46">
        <v>3.5</v>
      </c>
      <c r="G39" s="57"/>
    </row>
    <row r="40" spans="2:7" x14ac:dyDescent="0.25">
      <c r="B40" s="33"/>
      <c r="C40" s="50"/>
      <c r="D40" s="46"/>
      <c r="E40" s="46"/>
      <c r="F40" s="46"/>
      <c r="G40" s="57"/>
    </row>
    <row r="41" spans="2:7" x14ac:dyDescent="0.25">
      <c r="B41" s="33"/>
      <c r="C41" s="50" t="s">
        <v>30</v>
      </c>
      <c r="D41" s="46">
        <v>8.5</v>
      </c>
      <c r="E41" s="46">
        <v>11.2</v>
      </c>
      <c r="F41" s="46">
        <v>10.1</v>
      </c>
      <c r="G41" s="34"/>
    </row>
    <row r="42" spans="2:7" x14ac:dyDescent="0.25">
      <c r="B42" s="33"/>
      <c r="C42" s="50" t="s">
        <v>27</v>
      </c>
      <c r="D42" s="46">
        <v>5.4</v>
      </c>
      <c r="E42" s="46">
        <v>8.4</v>
      </c>
      <c r="F42" s="46">
        <v>6.5</v>
      </c>
      <c r="G42" s="34"/>
    </row>
    <row r="43" spans="2:7" x14ac:dyDescent="0.25">
      <c r="B43" s="33"/>
      <c r="C43" s="50"/>
      <c r="D43" s="46"/>
      <c r="E43" s="46"/>
      <c r="F43" s="46"/>
      <c r="G43" s="34"/>
    </row>
    <row r="44" spans="2:7" x14ac:dyDescent="0.25">
      <c r="B44" s="33"/>
      <c r="C44" s="50" t="s">
        <v>35</v>
      </c>
      <c r="D44" s="46">
        <v>2.5</v>
      </c>
      <c r="E44" s="46">
        <v>3.7</v>
      </c>
      <c r="F44" s="46">
        <v>3</v>
      </c>
      <c r="G44" s="34"/>
    </row>
    <row r="45" spans="2:7" x14ac:dyDescent="0.25">
      <c r="D45" s="53"/>
      <c r="E45" s="53"/>
      <c r="F45" s="53"/>
      <c r="G45" s="34"/>
    </row>
    <row r="46" spans="2:7" x14ac:dyDescent="0.25">
      <c r="C46" s="28" t="s">
        <v>70</v>
      </c>
      <c r="D46" s="39"/>
      <c r="E46" s="39"/>
      <c r="F46" s="39"/>
      <c r="G46" s="34"/>
    </row>
    <row r="47" spans="2:7" ht="12" x14ac:dyDescent="0.25">
      <c r="C47" s="29" t="s">
        <v>71</v>
      </c>
    </row>
    <row r="49" spans="1:6" x14ac:dyDescent="0.25">
      <c r="D49" s="28"/>
      <c r="E49" s="28"/>
      <c r="F49" s="28"/>
    </row>
    <row r="50" spans="1:6" x14ac:dyDescent="0.25">
      <c r="A50" s="27" t="s">
        <v>46</v>
      </c>
      <c r="D50" s="28"/>
      <c r="E50" s="28"/>
      <c r="F50" s="28"/>
    </row>
    <row r="51" spans="1:6" x14ac:dyDescent="0.25">
      <c r="A51" s="28" t="s">
        <v>279</v>
      </c>
    </row>
    <row r="74" ht="85.4" customHeight="1" x14ac:dyDescent="0.25"/>
  </sheetData>
  <sortState ref="C13:F39">
    <sortCondition descending="1" ref="F13:F39"/>
  </sortState>
  <phoneticPr fontId="2" type="noConversion"/>
  <pageMargins left="0.75" right="0.75" top="1" bottom="1" header="0.5" footer="0.5"/>
  <pageSetup orientation="portrait" horizontalDpi="4294967292" verticalDpi="429496729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topLeftCell="A45" zoomScaleNormal="100" workbookViewId="0">
      <selection activeCell="J17" sqref="J17"/>
    </sheetView>
  </sheetViews>
  <sheetFormatPr defaultColWidth="8.8984375" defaultRowHeight="11.5" x14ac:dyDescent="0.25"/>
  <cols>
    <col min="1" max="2" width="8.69921875" style="28" customWidth="1"/>
    <col min="3" max="3" width="35.69921875" style="28" customWidth="1"/>
    <col min="4" max="6" width="14.69921875" style="38" customWidth="1"/>
    <col min="7" max="16384" width="8.8984375" style="28"/>
  </cols>
  <sheetData>
    <row r="1" spans="2:8" x14ac:dyDescent="0.25">
      <c r="C1" s="30"/>
    </row>
    <row r="2" spans="2:8" x14ac:dyDescent="0.25">
      <c r="C2" s="30"/>
      <c r="H2" s="103" t="s">
        <v>203</v>
      </c>
    </row>
    <row r="3" spans="2:8" x14ac:dyDescent="0.25">
      <c r="C3" s="27" t="s">
        <v>42</v>
      </c>
    </row>
    <row r="4" spans="2:8" x14ac:dyDescent="0.25">
      <c r="C4" s="30" t="s">
        <v>5</v>
      </c>
    </row>
    <row r="5" spans="2:8" x14ac:dyDescent="0.25">
      <c r="C5" s="30"/>
    </row>
    <row r="6" spans="2:8" x14ac:dyDescent="0.25">
      <c r="C6" s="30" t="s">
        <v>135</v>
      </c>
    </row>
    <row r="7" spans="2:8" x14ac:dyDescent="0.25">
      <c r="C7" s="31" t="s">
        <v>36</v>
      </c>
    </row>
    <row r="8" spans="2:8" ht="12" customHeight="1" x14ac:dyDescent="0.25"/>
    <row r="10" spans="2:8" ht="23" x14ac:dyDescent="0.25">
      <c r="D10" s="40" t="s">
        <v>73</v>
      </c>
      <c r="E10" s="40" t="s">
        <v>72</v>
      </c>
      <c r="F10" s="40" t="s">
        <v>74</v>
      </c>
    </row>
    <row r="11" spans="2:8" x14ac:dyDescent="0.25">
      <c r="C11" s="52" t="s">
        <v>301</v>
      </c>
      <c r="D11" s="109">
        <v>8.1999999999999993</v>
      </c>
      <c r="E11" s="109">
        <v>17.399999999999999</v>
      </c>
      <c r="F11" s="109">
        <v>12.4</v>
      </c>
      <c r="G11" s="34"/>
    </row>
    <row r="12" spans="2:8" x14ac:dyDescent="0.25">
      <c r="B12" s="33"/>
      <c r="C12" s="41"/>
      <c r="D12" s="46"/>
      <c r="E12" s="46"/>
      <c r="F12" s="46"/>
      <c r="G12" s="34"/>
    </row>
    <row r="13" spans="2:8" x14ac:dyDescent="0.25">
      <c r="B13" s="33"/>
      <c r="C13" s="50" t="s">
        <v>31</v>
      </c>
      <c r="D13" s="46">
        <v>24.2</v>
      </c>
      <c r="E13" s="46">
        <v>64.400000000000006</v>
      </c>
      <c r="F13" s="46">
        <v>31.3</v>
      </c>
      <c r="G13" s="57"/>
    </row>
    <row r="14" spans="2:8" x14ac:dyDescent="0.25">
      <c r="B14" s="33"/>
      <c r="C14" s="50" t="s">
        <v>24</v>
      </c>
      <c r="D14" s="46">
        <v>23</v>
      </c>
      <c r="E14" s="46">
        <v>29.1</v>
      </c>
      <c r="F14" s="46">
        <v>27.4</v>
      </c>
      <c r="G14" s="57"/>
    </row>
    <row r="15" spans="2:8" x14ac:dyDescent="0.25">
      <c r="B15" s="33"/>
      <c r="C15" s="50" t="s">
        <v>29</v>
      </c>
      <c r="D15" s="46">
        <v>24.1</v>
      </c>
      <c r="E15" s="46">
        <v>27.4</v>
      </c>
      <c r="F15" s="46">
        <v>26.6</v>
      </c>
      <c r="G15" s="57"/>
    </row>
    <row r="16" spans="2:8" x14ac:dyDescent="0.25">
      <c r="B16" s="33"/>
      <c r="C16" s="50" t="s">
        <v>20</v>
      </c>
      <c r="D16" s="46">
        <v>22.5</v>
      </c>
      <c r="E16" s="46">
        <v>28.7</v>
      </c>
      <c r="F16" s="46">
        <v>25.1</v>
      </c>
      <c r="G16" s="57"/>
    </row>
    <row r="17" spans="2:11" x14ac:dyDescent="0.25">
      <c r="B17" s="33"/>
      <c r="C17" s="50" t="s">
        <v>26</v>
      </c>
      <c r="D17" s="46">
        <v>21.3</v>
      </c>
      <c r="E17" s="46">
        <v>26.1</v>
      </c>
      <c r="F17" s="46">
        <v>23.9</v>
      </c>
      <c r="G17" s="57"/>
    </row>
    <row r="18" spans="2:11" x14ac:dyDescent="0.25">
      <c r="B18" s="33"/>
      <c r="C18" s="50" t="s">
        <v>16</v>
      </c>
      <c r="D18" s="46">
        <v>11.2</v>
      </c>
      <c r="E18" s="46">
        <v>28.9</v>
      </c>
      <c r="F18" s="46">
        <v>19.399999999999999</v>
      </c>
      <c r="G18" s="57"/>
    </row>
    <row r="19" spans="2:11" x14ac:dyDescent="0.25">
      <c r="B19" s="33"/>
      <c r="C19" s="50" t="s">
        <v>25</v>
      </c>
      <c r="D19" s="46">
        <v>10.6</v>
      </c>
      <c r="E19" s="46">
        <v>21.5</v>
      </c>
      <c r="F19" s="46">
        <v>17.600000000000001</v>
      </c>
      <c r="G19" s="57"/>
    </row>
    <row r="20" spans="2:11" x14ac:dyDescent="0.25">
      <c r="B20" s="33"/>
      <c r="C20" s="50" t="s">
        <v>33</v>
      </c>
      <c r="D20" s="46">
        <v>9.8000000000000007</v>
      </c>
      <c r="E20" s="46">
        <v>16.2</v>
      </c>
      <c r="F20" s="46">
        <v>13.2</v>
      </c>
      <c r="G20" s="57"/>
    </row>
    <row r="21" spans="2:11" x14ac:dyDescent="0.25">
      <c r="B21" s="33"/>
      <c r="C21" s="50" t="s">
        <v>12</v>
      </c>
      <c r="D21" s="46">
        <v>11.7</v>
      </c>
      <c r="E21" s="46">
        <v>17.8</v>
      </c>
      <c r="F21" s="46">
        <v>12.2</v>
      </c>
      <c r="G21" s="57"/>
    </row>
    <row r="22" spans="2:11" x14ac:dyDescent="0.25">
      <c r="B22" s="33"/>
      <c r="C22" s="50" t="s">
        <v>9</v>
      </c>
      <c r="D22" s="46">
        <v>9.6</v>
      </c>
      <c r="E22" s="46">
        <v>14.4</v>
      </c>
      <c r="F22" s="46">
        <v>10.3</v>
      </c>
      <c r="G22" s="57"/>
    </row>
    <row r="23" spans="2:11" x14ac:dyDescent="0.25">
      <c r="B23" s="33"/>
      <c r="C23" s="50" t="s">
        <v>21</v>
      </c>
      <c r="D23" s="46">
        <v>6.9</v>
      </c>
      <c r="E23" s="46">
        <v>13.9</v>
      </c>
      <c r="F23" s="46">
        <v>10.199999999999999</v>
      </c>
      <c r="G23" s="57"/>
    </row>
    <row r="24" spans="2:11" x14ac:dyDescent="0.25">
      <c r="B24" s="33"/>
      <c r="C24" s="50" t="s">
        <v>11</v>
      </c>
      <c r="D24" s="46">
        <v>9.6</v>
      </c>
      <c r="E24" s="46">
        <v>15.3</v>
      </c>
      <c r="F24" s="46">
        <v>10.199999999999999</v>
      </c>
      <c r="G24" s="57"/>
    </row>
    <row r="25" spans="2:11" x14ac:dyDescent="0.25">
      <c r="B25" s="33"/>
      <c r="C25" s="50" t="s">
        <v>22</v>
      </c>
      <c r="D25" s="46">
        <v>6.7</v>
      </c>
      <c r="E25" s="46">
        <v>11</v>
      </c>
      <c r="F25" s="46">
        <v>8.6</v>
      </c>
      <c r="G25" s="57"/>
    </row>
    <row r="26" spans="2:11" x14ac:dyDescent="0.25">
      <c r="B26" s="33"/>
      <c r="C26" s="50" t="s">
        <v>144</v>
      </c>
      <c r="D26" s="46">
        <v>9.4</v>
      </c>
      <c r="E26" s="46">
        <v>12</v>
      </c>
      <c r="F26" s="46">
        <v>8.1</v>
      </c>
      <c r="G26" s="57"/>
      <c r="H26" s="31"/>
      <c r="I26" s="31"/>
      <c r="J26" s="31"/>
      <c r="K26" s="31"/>
    </row>
    <row r="27" spans="2:11" x14ac:dyDescent="0.25">
      <c r="B27" s="33"/>
      <c r="C27" s="50" t="s">
        <v>6</v>
      </c>
      <c r="D27" s="46">
        <v>10.9</v>
      </c>
      <c r="E27" s="46">
        <v>10</v>
      </c>
      <c r="F27" s="46">
        <v>7.9</v>
      </c>
      <c r="G27" s="57"/>
      <c r="H27" s="31"/>
      <c r="I27" s="31"/>
      <c r="J27" s="31"/>
      <c r="K27" s="31"/>
    </row>
    <row r="28" spans="2:11" x14ac:dyDescent="0.25">
      <c r="B28" s="33"/>
      <c r="C28" s="50" t="s">
        <v>15</v>
      </c>
      <c r="D28" s="46">
        <v>4.7</v>
      </c>
      <c r="E28" s="46">
        <v>12.6</v>
      </c>
      <c r="F28" s="46">
        <v>7.6</v>
      </c>
      <c r="G28" s="57"/>
      <c r="H28" s="31"/>
      <c r="I28" s="31"/>
      <c r="J28" s="31"/>
      <c r="K28" s="31"/>
    </row>
    <row r="29" spans="2:11" x14ac:dyDescent="0.25">
      <c r="B29" s="33"/>
      <c r="C29" s="50" t="s">
        <v>19</v>
      </c>
      <c r="D29" s="46">
        <v>3</v>
      </c>
      <c r="E29" s="46">
        <v>11.7</v>
      </c>
      <c r="F29" s="46">
        <v>7.3</v>
      </c>
      <c r="G29" s="57"/>
      <c r="H29" s="31"/>
      <c r="I29" s="31"/>
      <c r="J29" s="31"/>
      <c r="K29" s="31"/>
    </row>
    <row r="30" spans="2:11" x14ac:dyDescent="0.25">
      <c r="B30" s="33"/>
      <c r="C30" s="50" t="s">
        <v>8</v>
      </c>
      <c r="D30" s="46">
        <v>4.2</v>
      </c>
      <c r="E30" s="46">
        <v>12.7</v>
      </c>
      <c r="F30" s="46">
        <v>7</v>
      </c>
      <c r="G30" s="57"/>
    </row>
    <row r="31" spans="2:11" x14ac:dyDescent="0.25">
      <c r="B31" s="33"/>
      <c r="C31" s="50" t="s">
        <v>13</v>
      </c>
      <c r="D31" s="46">
        <v>4</v>
      </c>
      <c r="E31" s="46">
        <v>5.6</v>
      </c>
      <c r="F31" s="46">
        <v>5.6</v>
      </c>
      <c r="G31" s="57"/>
    </row>
    <row r="32" spans="2:11" x14ac:dyDescent="0.25">
      <c r="B32" s="33"/>
      <c r="C32" s="50" t="s">
        <v>14</v>
      </c>
      <c r="D32" s="46">
        <v>3.3</v>
      </c>
      <c r="E32" s="46">
        <v>8.4</v>
      </c>
      <c r="F32" s="46">
        <v>5.4</v>
      </c>
      <c r="G32" s="57"/>
    </row>
    <row r="33" spans="2:7" x14ac:dyDescent="0.25">
      <c r="B33" s="33"/>
      <c r="C33" s="50" t="s">
        <v>18</v>
      </c>
      <c r="D33" s="46">
        <v>2.6</v>
      </c>
      <c r="E33" s="46">
        <v>8.6999999999999993</v>
      </c>
      <c r="F33" s="46">
        <v>5.3</v>
      </c>
      <c r="G33" s="57"/>
    </row>
    <row r="34" spans="2:7" x14ac:dyDescent="0.25">
      <c r="B34" s="33"/>
      <c r="C34" s="50" t="s">
        <v>28</v>
      </c>
      <c r="D34" s="46">
        <v>2.8</v>
      </c>
      <c r="E34" s="46">
        <v>9.9</v>
      </c>
      <c r="F34" s="46">
        <v>5.2</v>
      </c>
      <c r="G34" s="57"/>
    </row>
    <row r="35" spans="2:7" x14ac:dyDescent="0.25">
      <c r="B35" s="33"/>
      <c r="C35" s="50" t="s">
        <v>7</v>
      </c>
      <c r="D35" s="46">
        <v>2.9</v>
      </c>
      <c r="E35" s="46">
        <v>6.9</v>
      </c>
      <c r="F35" s="46">
        <v>4.7</v>
      </c>
      <c r="G35" s="57"/>
    </row>
    <row r="36" spans="2:7" x14ac:dyDescent="0.25">
      <c r="B36" s="33"/>
      <c r="C36" s="50" t="s">
        <v>10</v>
      </c>
      <c r="D36" s="46">
        <v>3.4</v>
      </c>
      <c r="E36" s="46">
        <v>8.5</v>
      </c>
      <c r="F36" s="46">
        <v>4.2</v>
      </c>
      <c r="G36" s="57"/>
    </row>
    <row r="37" spans="2:7" x14ac:dyDescent="0.25">
      <c r="B37" s="33"/>
      <c r="C37" s="50" t="s">
        <v>17</v>
      </c>
      <c r="D37" s="46">
        <v>0.8</v>
      </c>
      <c r="E37" s="46">
        <v>1.9</v>
      </c>
      <c r="F37" s="46">
        <v>0.8</v>
      </c>
      <c r="G37" s="57"/>
    </row>
    <row r="38" spans="2:7" x14ac:dyDescent="0.25">
      <c r="B38" s="33"/>
      <c r="C38" s="50"/>
      <c r="D38" s="46"/>
      <c r="E38" s="46"/>
      <c r="F38" s="46"/>
      <c r="G38" s="57"/>
    </row>
    <row r="39" spans="2:7" x14ac:dyDescent="0.25">
      <c r="B39" s="33"/>
      <c r="C39" s="50" t="s">
        <v>30</v>
      </c>
      <c r="D39" s="46">
        <v>39.799999999999997</v>
      </c>
      <c r="E39" s="46">
        <v>54.4</v>
      </c>
      <c r="F39" s="46">
        <v>44.8</v>
      </c>
      <c r="G39" s="34"/>
    </row>
    <row r="40" spans="2:7" x14ac:dyDescent="0.25">
      <c r="B40" s="33"/>
      <c r="C40" s="50" t="s">
        <v>27</v>
      </c>
      <c r="D40" s="46">
        <v>21.1</v>
      </c>
      <c r="E40" s="46">
        <v>25.1</v>
      </c>
      <c r="F40" s="46">
        <v>21.5</v>
      </c>
      <c r="G40" s="34"/>
    </row>
    <row r="41" spans="2:7" x14ac:dyDescent="0.25">
      <c r="B41" s="33"/>
      <c r="C41" s="50"/>
      <c r="D41" s="46"/>
      <c r="E41" s="46"/>
      <c r="F41" s="46"/>
      <c r="G41" s="34"/>
    </row>
    <row r="42" spans="2:7" x14ac:dyDescent="0.25">
      <c r="B42" s="33"/>
      <c r="C42" s="50" t="s">
        <v>35</v>
      </c>
      <c r="D42" s="46">
        <v>0.7</v>
      </c>
      <c r="E42" s="46">
        <v>2.8</v>
      </c>
      <c r="F42" s="46">
        <v>1.2</v>
      </c>
      <c r="G42" s="34"/>
    </row>
    <row r="43" spans="2:7" x14ac:dyDescent="0.25">
      <c r="D43" s="53"/>
      <c r="E43" s="53"/>
      <c r="F43" s="53"/>
      <c r="G43" s="34"/>
    </row>
    <row r="44" spans="2:7" x14ac:dyDescent="0.25">
      <c r="C44" s="28" t="s">
        <v>76</v>
      </c>
      <c r="D44" s="39"/>
      <c r="E44" s="39"/>
      <c r="F44" s="39"/>
      <c r="G44" s="34"/>
    </row>
    <row r="45" spans="2:7" ht="12" x14ac:dyDescent="0.25">
      <c r="C45" s="29" t="s">
        <v>75</v>
      </c>
    </row>
    <row r="47" spans="2:7" x14ac:dyDescent="0.25">
      <c r="D47" s="28"/>
      <c r="E47" s="28"/>
      <c r="F47" s="28"/>
    </row>
    <row r="48" spans="2:7" x14ac:dyDescent="0.25">
      <c r="D48" s="28"/>
      <c r="E48" s="28"/>
      <c r="F48" s="28"/>
    </row>
    <row r="49" spans="1:6" x14ac:dyDescent="0.25">
      <c r="D49" s="28"/>
      <c r="E49" s="28"/>
      <c r="F49" s="28"/>
    </row>
    <row r="51" spans="1:6" x14ac:dyDescent="0.25">
      <c r="A51" s="27" t="s">
        <v>46</v>
      </c>
    </row>
    <row r="52" spans="1:6" x14ac:dyDescent="0.25">
      <c r="A52" s="28" t="s">
        <v>280</v>
      </c>
    </row>
    <row r="74" ht="85.4" customHeight="1" x14ac:dyDescent="0.25"/>
  </sheetData>
  <sortState ref="C13:F37">
    <sortCondition descending="1" ref="F13:F37"/>
  </sortState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Figure 1</vt:lpstr>
      <vt:lpstr>Figure 2</vt:lpstr>
      <vt:lpstr>Figure 3</vt:lpstr>
      <vt:lpstr>Map 1</vt:lpstr>
      <vt:lpstr>Figure 4</vt:lpstr>
      <vt:lpstr>Figure 5</vt:lpstr>
      <vt:lpstr>Map 2</vt:lpstr>
      <vt:lpstr>Figure 6</vt:lpstr>
      <vt:lpstr>Figure 7</vt:lpstr>
      <vt:lpstr>Figure 8</vt:lpstr>
      <vt:lpstr>Figure 9</vt:lpstr>
      <vt:lpstr>Figure 10</vt:lpstr>
      <vt:lpstr>Figure 11</vt:lpstr>
      <vt:lpstr>Figure 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ROSS Wendy (ESTAT)</cp:lastModifiedBy>
  <cp:lastPrinted>2019-06-05T06:44:55Z</cp:lastPrinted>
  <dcterms:created xsi:type="dcterms:W3CDTF">2013-11-28T08:44:09Z</dcterms:created>
  <dcterms:modified xsi:type="dcterms:W3CDTF">2021-06-25T15:57:45Z</dcterms:modified>
</cp:coreProperties>
</file>