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Environment\10-Project_Teams\Waste\01_Production_system\Publication\SE_2023\WStatR\"/>
    </mc:Choice>
  </mc:AlternateContent>
  <bookViews>
    <workbookView xWindow="0" yWindow="0" windowWidth="28125" windowHeight="11670" tabRatio="696"/>
  </bookViews>
  <sheets>
    <sheet name="Table_1" sheetId="14" r:id="rId1"/>
    <sheet name="Figure 1" sheetId="16" r:id="rId2"/>
    <sheet name="Figure 2" sheetId="20" r:id="rId3"/>
    <sheet name="Figure_3" sheetId="22" r:id="rId4"/>
    <sheet name="Table_2" sheetId="23" r:id="rId5"/>
    <sheet name="Figure_4" sheetId="31" r:id="rId6"/>
    <sheet name="Figure_5" sheetId="7" r:id="rId7"/>
    <sheet name="Figure_6" sheetId="8" r:id="rId8"/>
    <sheet name="Figure_7" sheetId="9" r:id="rId9"/>
    <sheet name="Figure_8" sheetId="10" r:id="rId10"/>
  </sheets>
  <externalReferences>
    <externalReference r:id="rId11"/>
    <externalReference r:id="rId12"/>
  </externalReferences>
  <definedNames>
    <definedName name="_xlnm._FilterDatabase" localSheetId="1">'Figure 1'!#REF!</definedName>
    <definedName name="_xlnm._FilterDatabase" localSheetId="3">Figure_3!#REF!</definedName>
    <definedName name="_xlnm._FilterDatabase" localSheetId="7" hidden="1">Figure_6!$B$12:$G$38</definedName>
    <definedName name="_xlnm._FilterDatabase" localSheetId="8" hidden="1">Figure_7!$B$19:$C$36</definedName>
    <definedName name="_xlnm._FilterDatabase" localSheetId="9" hidden="1">Figure_8!$A$20:$H$42</definedName>
    <definedName name="_xlnm._FilterDatabase" localSheetId="4">Table_2!#REF!</definedName>
    <definedName name="_xlnm.Print_Area" localSheetId="1">'Figure 1'!$A$1:$K$37</definedName>
    <definedName name="_xlnm.Print_Area" localSheetId="3">Figure_3!$A$1:$J$49</definedName>
    <definedName name="_xlnm.Print_Area" localSheetId="4">Table_2!$A$1:$M$20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3" i="10" l="1"/>
  <c r="C34" i="10"/>
  <c r="C35" i="10"/>
  <c r="C29" i="10"/>
  <c r="C30" i="10"/>
  <c r="C31" i="10"/>
  <c r="C32" i="10"/>
  <c r="C33" i="10"/>
  <c r="C7" i="10"/>
  <c r="D7" i="10"/>
  <c r="E7" i="10"/>
  <c r="F7" i="10"/>
  <c r="G7" i="10"/>
  <c r="H7" i="10"/>
  <c r="C8" i="10"/>
  <c r="D8" i="10"/>
  <c r="E8" i="10"/>
  <c r="F8" i="10"/>
  <c r="G8" i="10"/>
  <c r="H8" i="10"/>
  <c r="C9" i="10"/>
  <c r="D9" i="10"/>
  <c r="E9" i="10"/>
  <c r="F9" i="10"/>
  <c r="G9" i="10"/>
  <c r="H9" i="10"/>
  <c r="C10" i="10"/>
  <c r="D10" i="10"/>
  <c r="E10" i="10"/>
  <c r="F10" i="10"/>
  <c r="G10" i="10"/>
  <c r="H10" i="10"/>
  <c r="C12" i="10"/>
  <c r="D12" i="10"/>
  <c r="E12" i="10"/>
  <c r="F12" i="10"/>
  <c r="G12" i="10"/>
  <c r="H12" i="10"/>
  <c r="C14" i="10"/>
  <c r="D14" i="10"/>
  <c r="E14" i="10"/>
  <c r="F14" i="10"/>
  <c r="G14" i="10"/>
  <c r="H14" i="10"/>
  <c r="C15" i="10"/>
  <c r="D15" i="10"/>
  <c r="E15" i="10"/>
  <c r="F15" i="10"/>
  <c r="G15" i="10"/>
  <c r="H15" i="10"/>
  <c r="C16" i="10"/>
  <c r="D16" i="10"/>
  <c r="E16" i="10"/>
  <c r="F16" i="10"/>
  <c r="G16" i="10"/>
  <c r="H16" i="10"/>
  <c r="C20" i="10"/>
  <c r="D20" i="10"/>
  <c r="F20" i="10"/>
  <c r="G20" i="10"/>
  <c r="H20" i="10"/>
  <c r="C21" i="10"/>
  <c r="D21" i="10"/>
  <c r="E21" i="10"/>
  <c r="F21" i="10"/>
  <c r="G21" i="10"/>
  <c r="H21" i="10"/>
  <c r="C22" i="10"/>
  <c r="D22" i="10"/>
  <c r="E22" i="10"/>
  <c r="F22" i="10"/>
  <c r="G22" i="10"/>
  <c r="H22" i="10"/>
  <c r="C23" i="10"/>
  <c r="D23" i="10"/>
  <c r="E23" i="10"/>
  <c r="F23" i="10"/>
  <c r="G23" i="10"/>
  <c r="H23" i="10"/>
  <c r="C24" i="10"/>
  <c r="D24" i="10"/>
  <c r="E24" i="10"/>
  <c r="F24" i="10"/>
  <c r="G24" i="10"/>
  <c r="H24" i="10"/>
  <c r="C25" i="10"/>
  <c r="D25" i="10"/>
  <c r="E25" i="10"/>
  <c r="F25" i="10"/>
  <c r="G25" i="10"/>
  <c r="H25" i="10"/>
  <c r="C26" i="10"/>
  <c r="D26" i="10"/>
  <c r="E26" i="10"/>
  <c r="F26" i="10"/>
  <c r="G26" i="10"/>
  <c r="H26" i="10"/>
  <c r="C27" i="10"/>
  <c r="D27" i="10"/>
  <c r="E27" i="10"/>
  <c r="F27" i="10"/>
  <c r="G27" i="10"/>
  <c r="H27" i="10"/>
  <c r="C28" i="10"/>
  <c r="D28" i="10"/>
  <c r="E28" i="10"/>
  <c r="F28" i="10"/>
  <c r="G28" i="10"/>
  <c r="H28" i="10"/>
  <c r="D29" i="10"/>
  <c r="F29" i="10"/>
  <c r="G29" i="10"/>
  <c r="D30" i="10"/>
  <c r="E30" i="10"/>
  <c r="F30" i="10"/>
  <c r="G30" i="10"/>
  <c r="H30" i="10"/>
  <c r="D31" i="10"/>
  <c r="E31" i="10"/>
  <c r="F31" i="10"/>
  <c r="G31" i="10"/>
  <c r="H31" i="10"/>
  <c r="D32" i="10"/>
  <c r="E32" i="10"/>
  <c r="F32" i="10"/>
  <c r="G32" i="10"/>
  <c r="H32" i="10"/>
  <c r="D33" i="10"/>
  <c r="F33" i="10"/>
  <c r="G33" i="10"/>
  <c r="H33" i="10"/>
  <c r="D34" i="10"/>
  <c r="E34" i="10"/>
  <c r="F34" i="10"/>
  <c r="G34" i="10"/>
  <c r="H34" i="10"/>
  <c r="D35" i="10"/>
  <c r="E35" i="10"/>
  <c r="F35" i="10"/>
  <c r="G35" i="10"/>
  <c r="H35" i="10"/>
  <c r="C36" i="10"/>
  <c r="D36" i="10"/>
  <c r="E36" i="10"/>
  <c r="F36" i="10"/>
  <c r="G36" i="10"/>
  <c r="C37" i="10"/>
  <c r="D37" i="10"/>
  <c r="E37" i="10"/>
  <c r="F37" i="10"/>
  <c r="G37" i="10"/>
  <c r="C38" i="10"/>
  <c r="D38" i="10"/>
  <c r="E38" i="10"/>
  <c r="F38" i="10"/>
  <c r="G38" i="10"/>
  <c r="H38" i="10"/>
  <c r="C39" i="10"/>
  <c r="D39" i="10"/>
  <c r="E39" i="10"/>
  <c r="F39" i="10"/>
  <c r="G39" i="10"/>
  <c r="H39" i="10"/>
  <c r="C40" i="10"/>
  <c r="D40" i="10"/>
  <c r="E40" i="10"/>
  <c r="F40" i="10"/>
  <c r="G40" i="10"/>
  <c r="H40" i="10"/>
  <c r="C41" i="10"/>
  <c r="D41" i="10"/>
  <c r="E41" i="10"/>
  <c r="F41" i="10"/>
  <c r="G41" i="10"/>
  <c r="H41" i="10"/>
  <c r="C42" i="10"/>
  <c r="E42" i="10"/>
  <c r="H42" i="10"/>
  <c r="C44" i="10"/>
  <c r="D44" i="10"/>
  <c r="E44" i="10"/>
  <c r="F44" i="10"/>
  <c r="G44" i="10"/>
  <c r="H44" i="10"/>
  <c r="C48" i="9"/>
  <c r="C46" i="9"/>
  <c r="C45" i="9"/>
  <c r="C44" i="9"/>
  <c r="C43" i="9"/>
  <c r="C41" i="9"/>
  <c r="C40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D14" i="23" l="1"/>
  <c r="E14" i="23"/>
  <c r="F14" i="23"/>
  <c r="G14" i="23"/>
  <c r="H14" i="23"/>
  <c r="I14" i="23"/>
  <c r="L15" i="23" l="1"/>
  <c r="L14" i="23"/>
  <c r="L13" i="23"/>
  <c r="L12" i="23"/>
  <c r="L11" i="23"/>
  <c r="L10" i="23"/>
  <c r="L9" i="23"/>
  <c r="L8" i="23"/>
  <c r="L7" i="23"/>
  <c r="E18" i="16"/>
  <c r="E17" i="16"/>
  <c r="E16" i="16"/>
  <c r="E15" i="16"/>
  <c r="E14" i="16"/>
  <c r="E12" i="16"/>
  <c r="E13" i="16"/>
  <c r="E11" i="16"/>
  <c r="E10" i="16"/>
  <c r="C4" i="10" l="1"/>
</calcChain>
</file>

<file path=xl/sharedStrings.xml><?xml version="1.0" encoding="utf-8"?>
<sst xmlns="http://schemas.openxmlformats.org/spreadsheetml/2006/main" count="685" uniqueCount="184">
  <si>
    <t>Environment</t>
  </si>
  <si>
    <t>Waste statistics</t>
  </si>
  <si>
    <t>Mining and quarrying</t>
  </si>
  <si>
    <t xml:space="preserve"> Manufacturing</t>
  </si>
  <si>
    <t>Energy</t>
  </si>
  <si>
    <t>Construction and demolition</t>
  </si>
  <si>
    <t>Other economic activities</t>
  </si>
  <si>
    <t>Households</t>
  </si>
  <si>
    <t>Belgium</t>
  </si>
  <si>
    <t>Bulgaria</t>
  </si>
  <si>
    <t>Czechia</t>
  </si>
  <si>
    <t>Denmark</t>
  </si>
  <si>
    <t>Germany</t>
  </si>
  <si>
    <t>Estonia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</si>
  <si>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</si>
  <si>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</si>
  <si>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</si>
  <si>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</si>
  <si>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</si>
  <si>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</si>
  <si>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</si>
  <si>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</si>
  <si>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</si>
  <si>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</si>
  <si>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</si>
  <si>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</si>
  <si>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</si>
  <si>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</si>
  <si>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</si>
  <si>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</si>
  <si>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</si>
  <si>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</si>
  <si>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</si>
  <si>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</si>
  <si>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Montenegro</t>
  </si>
  <si>
    <t>North Macedonia</t>
  </si>
  <si>
    <t>Serbia</t>
  </si>
  <si>
    <t>:</t>
  </si>
  <si>
    <r>
      <rPr>
        <i/>
        <sz val="9"/>
        <rFont val="Arial"/>
        <family val="2"/>
        <charset val="1"/>
      </rPr>
      <t>Source:</t>
    </r>
    <r>
      <rPr>
        <sz val="9"/>
        <rFont val="Arial"/>
        <family val="2"/>
        <charset val="1"/>
      </rPr>
      <t xml:space="preserve"> Eurostat (online data code: env_wasgen)</t>
    </r>
  </si>
  <si>
    <t>Bookmark:</t>
  </si>
  <si>
    <t>(thousand tonnes)</t>
  </si>
  <si>
    <t>Agriculture, forestry and fishing</t>
  </si>
  <si>
    <t>Manufacturing</t>
  </si>
  <si>
    <t>Waste/
water</t>
  </si>
  <si>
    <t>Construction</t>
  </si>
  <si>
    <t>Services
(except wholesale of
waste and scrap)</t>
  </si>
  <si>
    <t>Wholesale of
waste and scrap</t>
  </si>
  <si>
    <t>STOP</t>
  </si>
  <si>
    <t>Waste excluding major mineral waste</t>
  </si>
  <si>
    <t>Major mineral waste</t>
  </si>
  <si>
    <t>Total</t>
  </si>
  <si>
    <t>Cyprus</t>
  </si>
  <si>
    <t>START</t>
  </si>
  <si>
    <t>(million tonnes)</t>
  </si>
  <si>
    <t>Waste/water</t>
  </si>
  <si>
    <t>Other sectors</t>
  </si>
  <si>
    <t>(¹) 2010: not available.</t>
  </si>
  <si>
    <t>(Index 2004 = 100)</t>
  </si>
  <si>
    <t>Recovery</t>
  </si>
  <si>
    <t>Disposal</t>
  </si>
  <si>
    <t>Energy recovery</t>
  </si>
  <si>
    <t>+</t>
  </si>
  <si>
    <t>Note: the two parts of the figure have different scales for the y-axis.</t>
  </si>
  <si>
    <r>
      <t>Source:</t>
    </r>
    <r>
      <rPr>
        <sz val="9"/>
        <rFont val="Arial"/>
        <family val="2"/>
        <charset val="1"/>
      </rPr>
      <t xml:space="preserve"> Eurostat (online data code: env_wasgen)</t>
    </r>
  </si>
  <si>
    <r>
      <t>Source:</t>
    </r>
    <r>
      <rPr>
        <sz val="9"/>
        <rFont val="Arial"/>
        <family val="2"/>
        <charset val="1"/>
      </rPr>
      <t xml:space="preserve"> Eurostat (online data code: env_wastrt)</t>
    </r>
  </si>
  <si>
    <r>
      <t>Source:</t>
    </r>
    <r>
      <rPr>
        <sz val="9"/>
        <rFont val="Arial"/>
        <family val="2"/>
      </rPr>
      <t xml:space="preserve"> Eurostat (online data code: env_wasgen)</t>
    </r>
  </si>
  <si>
    <t xml:space="preserve"> </t>
  </si>
  <si>
    <r>
      <t>Source:</t>
    </r>
    <r>
      <rPr>
        <sz val="9"/>
        <rFont val="Arial"/>
        <family val="2"/>
      </rPr>
      <t xml:space="preserve"> Eurostat (online data code: env_wastrt)</t>
    </r>
  </si>
  <si>
    <t>Recovery -
energy  recovery</t>
  </si>
  <si>
    <t>Disposal -
landfill and other</t>
  </si>
  <si>
    <t>Disposal -
incineration without energy recovery</t>
  </si>
  <si>
    <t>https://appsso.eurostat.ec.europa.eu/nui/show.do?query=BOOKMARK_DS-063379_QID_-327FE8F0_UID_-3F171EB0&amp;layout=TIME,C,X,0;HAZARD,L,X,1;GEO,L,Y,0;UNIT,L,Z,0;WASTE,L,Z,1;NACE_R2,L,Z,2;INDICATORS,C,Z,3;&amp;zSelection=DS-063379INDICATORS,OBS_FLAG;DS-063379WASTE,TOTAL;DS-063379NACE_R2,TOTAL_HH;DS-063379UNIT,T;&amp;rankName1=UNIT_1_2_-1_2&amp;rankName2=INDICATORS_1_2_-1_2&amp;rankName3=NACE-R2_1_2_-1_2&amp;rankName4=WASTE_1_2_0_0&amp;rankName5=TIME_1_0_0_0&amp;rankName6=HAZARD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</si>
  <si>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s://appsso.eurostat.ec.europa.eu/nui/show.do?query=BOOKMARK_DS-052688_QID_42DCDF29_UID_-3F171EB0&amp;layout=TIME,C,X,0;WST_OPER,L,X,1;GEO,L,Y,0;UNIT,L,Z,0;HAZARD,L,Z,1;WASTE,L,Z,2;INDICATORS,C,Z,3;&amp;zSelection=DS-052688WASTE,TOTAL;DS-052688HAZARD,HAZ;DS-052688UNIT,T;DS-052688INDICATORS,OBS_FLAG;&amp;rankName1=WASTE_1_2_-1_2&amp;rankName2=UNIT_1_2_-1_2&amp;rankName3=HAZARD_1_2_-1_2&amp;rankName4=INDICATORS_1_2_-1_2&amp;rankName5=TIME_1_0_0_0&amp;rankName6=WST-OPER_1_2_1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</si>
  <si>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EU-27</t>
  </si>
  <si>
    <t>(kg per capita)</t>
  </si>
  <si>
    <t>(¹) This designation is without prejudice to positions on status, and is in line with UNSCR 1244/1999 and the ICJ Opinion on the Kosovo Declaration of Independence.</t>
  </si>
  <si>
    <t>Note: sorted on total waste generated.</t>
  </si>
  <si>
    <t>Recovery - Recycling</t>
  </si>
  <si>
    <t>Recovery - Backfilling</t>
  </si>
  <si>
    <t>Disposal - Landfill and other</t>
  </si>
  <si>
    <t>Disposal - Incineration without energy recovery</t>
  </si>
  <si>
    <t>(²) 2016 value</t>
  </si>
  <si>
    <t>Bosnia and Herzegovina</t>
  </si>
  <si>
    <t xml:space="preserve">Bosnia and Herzegovina (¹) </t>
  </si>
  <si>
    <t>(% share of total waste treatment)</t>
  </si>
  <si>
    <t>(% share of total waste)</t>
  </si>
  <si>
    <t>(% share of total waste )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</si>
  <si>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</si>
  <si>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</si>
  <si>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</si>
  <si>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</si>
  <si>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</si>
  <si>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</si>
  <si>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</si>
  <si>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</si>
  <si>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</si>
  <si>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</si>
  <si>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</si>
  <si>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</si>
  <si>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</si>
  <si>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</si>
  <si>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</si>
  <si>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</si>
  <si>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</si>
  <si>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</si>
  <si>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</si>
  <si>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</si>
  <si>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</si>
  <si>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</si>
  <si>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</si>
  <si>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</si>
  <si>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</si>
  <si>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</si>
  <si>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</si>
  <si>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</si>
  <si>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LI</t>
  </si>
  <si>
    <t>NO</t>
  </si>
  <si>
    <t>ME</t>
  </si>
  <si>
    <t>MK</t>
  </si>
  <si>
    <t>RS</t>
  </si>
  <si>
    <t>TR</t>
  </si>
  <si>
    <t>BA</t>
  </si>
  <si>
    <t>XK</t>
  </si>
  <si>
    <t>Bosnia and Herzegovina  (¹)</t>
  </si>
  <si>
    <t>Montenegro (¹)</t>
  </si>
  <si>
    <t>kg per capita</t>
  </si>
  <si>
    <t>Note: sorted on 2018 data. The two parts of the figure have different scales for the y-axis.</t>
  </si>
  <si>
    <t>Note: sorted on total hazardous waste recycled and backfilled. The two parts of the figure have different scales for the y-axis.</t>
  </si>
  <si>
    <t>EU</t>
  </si>
  <si>
    <t>Figure 5: Waste treatment, EU, 2004-2018</t>
  </si>
  <si>
    <t>(³) This designation is without prejudice to positions on status, and is in line with UNSCR 1244/1999 and the ICJ Opinion on the Kosovo Declaration of Independence</t>
  </si>
  <si>
    <t>Figure 2: Waste generation, 2020</t>
  </si>
  <si>
    <t>Table 1: Waste generation by economic activities and households, 2020</t>
  </si>
  <si>
    <t>Figure 1: Waste generation by economic activities and households, EU, 2020</t>
  </si>
  <si>
    <t>unit:</t>
  </si>
  <si>
    <t>EU27_2020</t>
  </si>
  <si>
    <t>TOT_X_MIN</t>
  </si>
  <si>
    <t>hazard:</t>
  </si>
  <si>
    <t>HAZ_NHAZ</t>
  </si>
  <si>
    <t>TOTAL_HH</t>
  </si>
  <si>
    <t>Change 2020/2004 (%)</t>
  </si>
  <si>
    <t>nace_r2:</t>
  </si>
  <si>
    <t>TOTAL</t>
  </si>
  <si>
    <t>time:</t>
  </si>
  <si>
    <t>geo</t>
  </si>
  <si>
    <t>Hazardous waste generated, 2010 and 2020</t>
  </si>
  <si>
    <t>Figure 4: Hazardous waste generated, 2010 and 2020</t>
  </si>
  <si>
    <t>Note: sorted on 2020 data.</t>
  </si>
  <si>
    <t>Recovery - 
recycling</t>
  </si>
  <si>
    <t>Hazardous waste treatment, 2020</t>
  </si>
  <si>
    <t>Figure 8: Hazardous waste treatment, 2020</t>
  </si>
  <si>
    <t>(²) 2018 Value</t>
  </si>
  <si>
    <t>Figure 6: Waste treatment by type of recovery and disposal, 2020</t>
  </si>
  <si>
    <t>Figure 7: Hazardous waste treatment, 2020</t>
  </si>
  <si>
    <t>KG_HAB</t>
  </si>
  <si>
    <t>Table 2: Waste generation, excluding major mineral waste, EU, 2004-2020</t>
  </si>
  <si>
    <t>Figure 3: Waste generation, excluding major mineral waste, 2010 and 2020</t>
  </si>
  <si>
    <t>Kosovo (¹)</t>
  </si>
  <si>
    <t xml:space="preserve">Bosnia and Herzegovina </t>
  </si>
  <si>
    <r>
      <t>Source:</t>
    </r>
    <r>
      <rPr>
        <sz val="9"/>
        <color theme="0"/>
        <rFont val="Arial"/>
        <family val="2"/>
        <charset val="1"/>
      </rPr>
      <t xml:space="preserve"> Eurostat (online data code: env_wasgen)</t>
    </r>
  </si>
  <si>
    <t>Note: sorted on 2020 data. The two parts of the figure have different scales for the y-axis</t>
  </si>
  <si>
    <t xml:space="preserve"> (¹) 2010: not available.</t>
  </si>
  <si>
    <r>
      <t>Source:</t>
    </r>
    <r>
      <rPr>
        <sz val="12"/>
        <rFont val="Arial"/>
        <family val="2"/>
      </rPr>
      <t xml:space="preserve"> Eurostat (online data code: env_wasgen)</t>
    </r>
  </si>
  <si>
    <t>Ireland</t>
  </si>
  <si>
    <t>Iceland</t>
  </si>
  <si>
    <t xml:space="preserve">Iceland </t>
  </si>
  <si>
    <t xml:space="preserve">Ireland </t>
  </si>
  <si>
    <t xml:space="preserve">Kosovo  (¹) </t>
  </si>
  <si>
    <t>(¹)This designation is without prejudice to positions on status, and is in line with UNSCR 1244/1999 and the ICJ Opinion on the Kosovo Declaration of Independence.</t>
  </si>
  <si>
    <t xml:space="preserve">Montenegro </t>
  </si>
  <si>
    <t>Türkiye</t>
  </si>
  <si>
    <t>Recovery - 
backfilling (¹)</t>
  </si>
  <si>
    <t>(¹) From 1 July 2020 onwards backfilling is only possible for non-hazardous waste (Directive EU 2018/851, article 1 (3g))</t>
  </si>
  <si>
    <t>Liechtenstein</t>
  </si>
  <si>
    <r>
      <t>Source:</t>
    </r>
    <r>
      <rPr>
        <sz val="9"/>
        <rFont val="Arial"/>
        <family val="2"/>
        <charset val="1"/>
      </rPr>
      <t xml:space="preserve"> Eurostat (online data code: env_wasgen)</t>
    </r>
  </si>
  <si>
    <t xml:space="preserve">Liechtenstein </t>
  </si>
  <si>
    <t>Kosovo (¹)(²)</t>
  </si>
  <si>
    <t>(²) This designation is without prejudice to positions on status, and is in line with UNSCR 1244/1999 and the ICJ Opinion on the Kosovo Declaration of Independence.</t>
  </si>
  <si>
    <r>
      <t xml:space="preserve">(²) </t>
    </r>
    <r>
      <rPr>
        <sz val="12"/>
        <rFont val="Arial"/>
        <family val="2"/>
      </rPr>
      <t xml:space="preserve">This designation is without prejudice to positions on status, and is in line with UNSCR 1244/1999 and the ICJ Opinion on the Kosovo Declaration of Independence </t>
    </r>
  </si>
  <si>
    <t xml:space="preserve">Austria (¹) </t>
  </si>
  <si>
    <t>(¹) value of incineration for Austria estimated by Eurostat.</t>
  </si>
  <si>
    <t>Austria  (¹)</t>
  </si>
  <si>
    <t>Kosovo (²)</t>
  </si>
  <si>
    <t>(¹) Value of incineration for Austria estimated by Eurostat.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</si>
</sst>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.00_);_(* \(#,##0.00\);_(* &quot;-&quot;??_);_(@_)"/>
    <numFmt numFmtId="165" formatCode="#,##0.0_i"/>
    <numFmt numFmtId="166" formatCode="#,##0_i"/>
    <numFmt numFmtId="167" formatCode="#,##0.0"/>
    <numFmt numFmtId="168" formatCode="###\ ###\ ##0"/>
    <numFmt numFmtId="169" formatCode="0.0"/>
    <numFmt numFmtId="170" formatCode="#\ ##0"/>
    <numFmt numFmtId="171" formatCode="#0"/>
    <numFmt numFmtId="172" formatCode="@_i"/>
    <numFmt numFmtId="173" formatCode="_(* #,##0.00_);_(* \(#,##0.00\);_(* \-??_);_(@_)"/>
    <numFmt numFmtId="174" formatCode="_-* #,##0_-;\-* #,##0_-;_-* \-??_-;_-@_-"/>
    <numFmt numFmtId="175" formatCode="#,##0.000000000"/>
    <numFmt numFmtId="176" formatCode="0.0%"/>
    <numFmt numFmtId="177" formatCode="#\ ###\ ##0"/>
    <numFmt numFmtId="178" formatCode="0.000"/>
    <numFmt numFmtId="179" formatCode="_(* #,##0_);_(* \(#,##0\);_(* \-??_);_(@_)"/>
  </numFmts>
  <fonts count="36" x14ac:knownFonts="1">
    <font>
      <sz val="9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D4D4D"/>
      <name val="Calibri"/>
      <family val="2"/>
      <charset val="1"/>
    </font>
    <font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sz val="9"/>
      <color rgb="FFFFFFFF"/>
      <name val="Arial"/>
      <family val="2"/>
      <charset val="1"/>
    </font>
    <font>
      <b/>
      <sz val="9"/>
      <color rgb="FFFF0000"/>
      <name val="Arial"/>
      <family val="2"/>
      <charset val="1"/>
    </font>
    <font>
      <i/>
      <sz val="9"/>
      <name val="Arial"/>
      <family val="2"/>
      <charset val="1"/>
    </font>
    <font>
      <b/>
      <sz val="9"/>
      <color rgb="FF4D4D4D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A6A6A6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color rgb="FFBFBFBF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2"/>
      <charset val="1"/>
    </font>
    <font>
      <i/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sz val="12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  <charset val="1"/>
    </font>
    <font>
      <b/>
      <sz val="18"/>
      <name val="Arial"/>
      <family val="2"/>
    </font>
    <font>
      <sz val="16"/>
      <name val="Arial"/>
      <family val="2"/>
      <charset val="1"/>
    </font>
    <font>
      <sz val="9"/>
      <color rgb="FF00B050"/>
      <name val="Arial"/>
      <family val="2"/>
      <charset val="1"/>
    </font>
    <font>
      <sz val="24"/>
      <color rgb="FFFF0000"/>
      <name val="Arial"/>
      <family val="2"/>
      <charset val="1"/>
    </font>
    <font>
      <b/>
      <sz val="9"/>
      <name val="Arial"/>
      <family val="2"/>
    </font>
    <font>
      <b/>
      <sz val="9"/>
      <color theme="0"/>
      <name val="Arial"/>
      <family val="2"/>
      <charset val="1"/>
    </font>
    <font>
      <sz val="9"/>
      <color theme="0"/>
      <name val="Arial"/>
      <family val="2"/>
      <charset val="1"/>
    </font>
    <font>
      <b/>
      <sz val="18"/>
      <color rgb="FF000000"/>
      <name val="Arial"/>
      <family val="2"/>
    </font>
    <font>
      <sz val="16"/>
      <color rgb="FF000000"/>
      <name val="Arial"/>
      <family val="2"/>
    </font>
    <font>
      <sz val="12"/>
      <name val="Arial"/>
      <family val="2"/>
    </font>
    <font>
      <i/>
      <sz val="9"/>
      <color theme="0"/>
      <name val="Arial"/>
      <family val="2"/>
      <charset val="1"/>
    </font>
    <font>
      <i/>
      <sz val="12"/>
      <name val="Arial"/>
      <family val="2"/>
    </font>
    <font>
      <sz val="16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F2F2"/>
        <bgColor rgb="FFEAEAEA"/>
      </patternFill>
    </fill>
    <fill>
      <patternFill patternType="solid">
        <fgColor rgb="FFA6E6E6"/>
        <bgColor rgb="FFA0C5EA"/>
      </patternFill>
    </fill>
    <fill>
      <patternFill patternType="solid">
        <fgColor theme="4" tint="0.59999389629810485"/>
        <bgColor rgb="FFA0C5EA"/>
      </patternFill>
    </fill>
    <fill>
      <patternFill patternType="solid">
        <fgColor theme="4" tint="0.79998168889431442"/>
        <bgColor rgb="FFEAEAE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rgb="FFA6A6A6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auto="1"/>
      </bottom>
      <diagonal/>
    </border>
    <border>
      <left/>
      <right/>
      <top style="hair">
        <color rgb="FFC0C0C0"/>
      </top>
      <bottom style="thin">
        <color auto="1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auto="1"/>
      </top>
      <bottom style="hair">
        <color rgb="FFC0C0C0"/>
      </bottom>
      <diagonal/>
    </border>
    <border>
      <left/>
      <right/>
      <top style="thin">
        <color auto="1"/>
      </top>
      <bottom style="hair">
        <color rgb="FFC0C0C0"/>
      </bottom>
      <diagonal/>
    </border>
    <border>
      <left/>
      <right/>
      <top/>
      <bottom style="thin">
        <color rgb="FF808080"/>
      </bottom>
      <diagonal/>
    </border>
    <border>
      <left style="hair">
        <color rgb="FFA6A6A6"/>
      </left>
      <right/>
      <top style="thin">
        <color rgb="FF808080"/>
      </top>
      <bottom style="hair">
        <color rgb="FF808080"/>
      </bottom>
      <diagonal/>
    </border>
    <border>
      <left style="hair">
        <color rgb="FFA6A6A6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173" fontId="17" fillId="0" borderId="0" applyBorder="0" applyProtection="0">
      <alignment vertical="center"/>
    </xf>
    <xf numFmtId="9" fontId="17" fillId="0" borderId="0" applyBorder="0" applyProtection="0">
      <alignment vertical="center"/>
    </xf>
    <xf numFmtId="0" fontId="3" fillId="0" borderId="0" applyBorder="0" applyProtection="0">
      <alignment vertical="center"/>
    </xf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22">
    <xf numFmtId="0" fontId="0" fillId="0" borderId="0" xfId="0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2" fontId="0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166" fontId="0" fillId="0" borderId="0" xfId="0" applyNumberFormat="1" applyFont="1" applyBorder="1" applyAlignment="1" applyProtection="1">
      <alignment horizontal="right" vertical="center"/>
    </xf>
    <xf numFmtId="1" fontId="0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" fontId="0" fillId="0" borderId="0" xfId="0" applyNumberFormat="1" applyFont="1" applyBorder="1" applyAlignment="1" applyProtection="1">
      <alignment vertical="center" wrapText="1"/>
    </xf>
    <xf numFmtId="168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Font="1" applyBorder="1" applyAlignment="1" applyProtection="1">
      <alignment horizontal="right" vertical="center"/>
    </xf>
    <xf numFmtId="169" fontId="0" fillId="0" borderId="0" xfId="0" applyNumberFormat="1" applyFont="1" applyBorder="1" applyAlignment="1" applyProtection="1">
      <alignment vertical="center"/>
    </xf>
    <xf numFmtId="167" fontId="0" fillId="0" borderId="0" xfId="0" applyNumberFormat="1" applyFont="1" applyBorder="1" applyAlignment="1" applyProtection="1">
      <alignment vertical="center"/>
    </xf>
    <xf numFmtId="168" fontId="0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left" vertical="center"/>
    </xf>
    <xf numFmtId="169" fontId="0" fillId="0" borderId="0" xfId="0" applyNumberFormat="1" applyFont="1" applyBorder="1" applyAlignment="1" applyProtection="1">
      <alignment horizontal="left" vertical="center"/>
    </xf>
    <xf numFmtId="169" fontId="4" fillId="0" borderId="0" xfId="0" applyNumberFormat="1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vertical="center"/>
    </xf>
    <xf numFmtId="9" fontId="0" fillId="0" borderId="0" xfId="2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/>
    </xf>
    <xf numFmtId="9" fontId="12" fillId="0" borderId="0" xfId="2" applyFont="1" applyBorder="1" applyAlignment="1" applyProtection="1">
      <alignment vertical="center"/>
    </xf>
    <xf numFmtId="170" fontId="0" fillId="0" borderId="0" xfId="0" applyNumberFormat="1" applyFont="1" applyBorder="1" applyAlignment="1" applyProtection="1">
      <alignment vertical="center"/>
    </xf>
    <xf numFmtId="3" fontId="11" fillId="0" borderId="0" xfId="0" applyNumberFormat="1" applyFont="1" applyBorder="1" applyAlignment="1" applyProtection="1">
      <alignment vertical="center"/>
    </xf>
    <xf numFmtId="3" fontId="13" fillId="0" borderId="0" xfId="0" applyNumberFormat="1" applyFont="1" applyBorder="1" applyAlignment="1" applyProtection="1">
      <alignment vertical="center"/>
    </xf>
    <xf numFmtId="169" fontId="4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3" applyNumberFormat="1" applyFont="1" applyFill="1" applyBorder="1" applyAlignment="1"/>
    <xf numFmtId="0" fontId="0" fillId="0" borderId="0" xfId="0" applyFont="1" applyBorder="1" applyAlignment="1" applyProtection="1">
      <alignment horizontal="left" vertical="center" wrapText="1"/>
    </xf>
    <xf numFmtId="171" fontId="0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165" fontId="0" fillId="0" borderId="0" xfId="0" applyNumberFormat="1" applyFont="1" applyBorder="1" applyAlignment="1" applyProtection="1">
      <alignment horizontal="right" vertical="center"/>
    </xf>
    <xf numFmtId="3" fontId="0" fillId="0" borderId="0" xfId="0" applyNumberFormat="1" applyFont="1" applyBorder="1" applyAlignment="1" applyProtection="1">
      <alignment horizontal="right" vertical="center" indent="4"/>
    </xf>
    <xf numFmtId="4" fontId="0" fillId="0" borderId="0" xfId="0" applyNumberFormat="1" applyFont="1" applyBorder="1" applyAlignment="1" applyProtection="1">
      <alignment horizontal="right" vertical="center" indent="4"/>
    </xf>
    <xf numFmtId="172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Protection="1">
      <alignment vertical="center"/>
    </xf>
    <xf numFmtId="174" fontId="0" fillId="0" borderId="0" xfId="1" applyNumberFormat="1" applyFont="1" applyBorder="1" applyAlignment="1" applyProtection="1">
      <alignment vertical="center"/>
    </xf>
    <xf numFmtId="169" fontId="0" fillId="0" borderId="0" xfId="1" applyNumberFormat="1" applyFont="1" applyBorder="1" applyAlignment="1" applyProtection="1">
      <alignment vertical="center"/>
    </xf>
    <xf numFmtId="16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165" fontId="0" fillId="0" borderId="0" xfId="0" applyNumberFormat="1" applyFont="1" applyBorder="1" applyAlignment="1" applyProtection="1">
      <alignment vertical="center"/>
    </xf>
    <xf numFmtId="167" fontId="4" fillId="0" borderId="0" xfId="0" applyNumberFormat="1" applyFont="1" applyBorder="1" applyAlignment="1" applyProtection="1">
      <alignment vertical="center"/>
    </xf>
    <xf numFmtId="175" fontId="0" fillId="0" borderId="0" xfId="0" applyNumberFormat="1" applyFont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wrapText="1"/>
    </xf>
    <xf numFmtId="165" fontId="0" fillId="3" borderId="2" xfId="0" applyNumberFormat="1" applyFont="1" applyFill="1" applyBorder="1" applyAlignment="1" applyProtection="1">
      <alignment horizontal="right" vertical="center"/>
    </xf>
    <xf numFmtId="165" fontId="0" fillId="3" borderId="1" xfId="0" applyNumberFormat="1" applyFont="1" applyFill="1" applyBorder="1" applyAlignment="1" applyProtection="1">
      <alignment horizontal="right" vertical="center"/>
    </xf>
    <xf numFmtId="166" fontId="0" fillId="0" borderId="0" xfId="0" applyNumberFormat="1" applyFont="1" applyBorder="1" applyAlignment="1" applyProtection="1">
      <alignment vertical="center"/>
    </xf>
    <xf numFmtId="165" fontId="0" fillId="0" borderId="13" xfId="0" applyNumberFormat="1" applyFont="1" applyBorder="1" applyAlignment="1" applyProtection="1">
      <alignment horizontal="right" vertical="center"/>
    </xf>
    <xf numFmtId="165" fontId="0" fillId="0" borderId="6" xfId="0" applyNumberFormat="1" applyFont="1" applyBorder="1" applyAlignment="1" applyProtection="1">
      <alignment horizontal="right" vertical="center"/>
    </xf>
    <xf numFmtId="165" fontId="0" fillId="0" borderId="7" xfId="0" applyNumberFormat="1" applyFont="1" applyBorder="1" applyAlignment="1" applyProtection="1">
      <alignment horizontal="right" vertical="center"/>
    </xf>
    <xf numFmtId="165" fontId="0" fillId="0" borderId="8" xfId="0" applyNumberFormat="1" applyFont="1" applyBorder="1" applyAlignment="1" applyProtection="1">
      <alignment horizontal="right" vertical="center"/>
    </xf>
    <xf numFmtId="165" fontId="0" fillId="0" borderId="5" xfId="0" applyNumberFormat="1" applyFont="1" applyBorder="1" applyAlignment="1" applyProtection="1">
      <alignment horizontal="right" vertical="center"/>
    </xf>
    <xf numFmtId="165" fontId="0" fillId="0" borderId="9" xfId="0" applyNumberFormat="1" applyFont="1" applyBorder="1" applyAlignment="1" applyProtection="1">
      <alignment horizontal="right" vertical="center"/>
    </xf>
    <xf numFmtId="165" fontId="0" fillId="0" borderId="10" xfId="0" applyNumberFormat="1" applyFont="1" applyBorder="1" applyAlignment="1" applyProtection="1">
      <alignment horizontal="right" vertical="center"/>
    </xf>
    <xf numFmtId="165" fontId="0" fillId="0" borderId="11" xfId="0" applyNumberFormat="1" applyFont="1" applyBorder="1" applyAlignment="1" applyProtection="1">
      <alignment horizontal="right" vertical="center"/>
    </xf>
    <xf numFmtId="165" fontId="0" fillId="0" borderId="4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169" fontId="0" fillId="0" borderId="0" xfId="0" applyNumberFormat="1" applyFont="1" applyBorder="1" applyAlignment="1" applyProtection="1">
      <alignment horizontal="left" vertical="center" wrapText="1"/>
    </xf>
    <xf numFmtId="166" fontId="6" fillId="0" borderId="0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169" fontId="0" fillId="0" borderId="4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169" fontId="0" fillId="0" borderId="10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horizontal="right" vertical="center"/>
    </xf>
    <xf numFmtId="166" fontId="4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4" borderId="19" xfId="0" applyFont="1" applyFill="1" applyBorder="1" applyAlignment="1" applyProtection="1">
      <alignment horizontal="left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/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166" fontId="24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Alignment="1">
      <alignment vertical="top"/>
    </xf>
    <xf numFmtId="166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vertical="top"/>
    </xf>
    <xf numFmtId="0" fontId="21" fillId="0" borderId="0" xfId="0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horizontal="right" vertical="center"/>
    </xf>
    <xf numFmtId="176" fontId="17" fillId="0" borderId="0" xfId="2" applyNumberFormat="1" applyBorder="1" applyProtection="1">
      <alignment vertical="center"/>
    </xf>
    <xf numFmtId="0" fontId="25" fillId="0" borderId="0" xfId="0" applyFont="1">
      <alignment vertical="center"/>
    </xf>
    <xf numFmtId="0" fontId="5" fillId="3" borderId="1" xfId="0" applyFont="1" applyFill="1" applyBorder="1" applyAlignment="1" applyProtection="1">
      <alignment vertical="center"/>
    </xf>
    <xf numFmtId="167" fontId="0" fillId="0" borderId="13" xfId="0" applyNumberFormat="1" applyFont="1" applyBorder="1" applyAlignment="1" applyProtection="1">
      <alignment vertical="center"/>
    </xf>
    <xf numFmtId="167" fontId="0" fillId="0" borderId="12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 wrapText="1"/>
    </xf>
    <xf numFmtId="167" fontId="0" fillId="0" borderId="7" xfId="0" applyNumberFormat="1" applyFont="1" applyBorder="1" applyAlignment="1" applyProtection="1">
      <alignment vertical="center"/>
    </xf>
    <xf numFmtId="167" fontId="0" fillId="0" borderId="6" xfId="0" applyNumberFormat="1" applyFont="1" applyBorder="1" applyAlignment="1" applyProtection="1">
      <alignment vertical="center"/>
    </xf>
    <xf numFmtId="49" fontId="5" fillId="0" borderId="7" xfId="0" applyNumberFormat="1" applyFont="1" applyBorder="1" applyAlignment="1" applyProtection="1">
      <alignment horizontal="left" vertical="center" wrapText="1"/>
    </xf>
    <xf numFmtId="167" fontId="0" fillId="0" borderId="10" xfId="0" applyNumberFormat="1" applyFont="1" applyBorder="1" applyAlignment="1" applyProtection="1">
      <alignment vertical="center"/>
    </xf>
    <xf numFmtId="167" fontId="0" fillId="0" borderId="9" xfId="0" applyNumberFormat="1" applyFont="1" applyBorder="1" applyAlignment="1" applyProtection="1">
      <alignment vertical="center"/>
    </xf>
    <xf numFmtId="167" fontId="0" fillId="3" borderId="0" xfId="0" applyNumberFormat="1" applyFont="1" applyFill="1" applyBorder="1" applyAlignment="1" applyProtection="1">
      <alignment vertical="center"/>
    </xf>
    <xf numFmtId="167" fontId="0" fillId="3" borderId="11" xfId="0" applyNumberFormat="1" applyFont="1" applyFill="1" applyBorder="1" applyAlignment="1" applyProtection="1">
      <alignment vertical="center"/>
    </xf>
    <xf numFmtId="0" fontId="26" fillId="5" borderId="17" xfId="0" applyFont="1" applyFill="1" applyBorder="1" applyAlignment="1" applyProtection="1">
      <alignment horizontal="center" vertical="center"/>
    </xf>
    <xf numFmtId="0" fontId="26" fillId="5" borderId="17" xfId="0" applyFont="1" applyFill="1" applyBorder="1" applyAlignment="1" applyProtection="1">
      <alignment horizontal="center" vertical="center" wrapText="1"/>
    </xf>
    <xf numFmtId="0" fontId="26" fillId="5" borderId="18" xfId="0" applyFont="1" applyFill="1" applyBorder="1" applyAlignment="1" applyProtection="1">
      <alignment horizontal="center" vertical="center" wrapText="1"/>
    </xf>
    <xf numFmtId="176" fontId="17" fillId="0" borderId="0" xfId="2" applyNumberFormat="1">
      <alignment vertical="center"/>
    </xf>
    <xf numFmtId="3" fontId="5" fillId="0" borderId="13" xfId="0" applyNumberFormat="1" applyFont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165" fontId="0" fillId="0" borderId="0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169" fontId="20" fillId="3" borderId="3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vertical="center"/>
    </xf>
    <xf numFmtId="9" fontId="17" fillId="0" borderId="0" xfId="2" applyBorder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6" borderId="0" xfId="0" applyFont="1" applyFill="1">
      <alignment vertical="center"/>
    </xf>
    <xf numFmtId="0" fontId="5" fillId="0" borderId="20" xfId="0" applyFont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169" fontId="17" fillId="0" borderId="0" xfId="2" applyNumberFormat="1" applyBorder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3" fontId="0" fillId="0" borderId="0" xfId="0" applyNumberFormat="1" applyFont="1" applyBorder="1" applyAlignment="1" applyProtection="1"/>
    <xf numFmtId="0" fontId="5" fillId="0" borderId="13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vertical="center" readingOrder="1"/>
    </xf>
    <xf numFmtId="165" fontId="0" fillId="0" borderId="2" xfId="0" applyNumberFormat="1" applyFont="1" applyBorder="1" applyAlignment="1" applyProtection="1">
      <alignment horizontal="right" vertical="center"/>
    </xf>
    <xf numFmtId="165" fontId="0" fillId="0" borderId="1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169" fontId="0" fillId="0" borderId="13" xfId="0" applyNumberFormat="1" applyFont="1" applyBorder="1" applyAlignment="1" applyProtection="1">
      <alignment horizontal="right" vertical="center"/>
    </xf>
    <xf numFmtId="169" fontId="0" fillId="0" borderId="3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Protection="1">
      <alignment vertical="center"/>
    </xf>
    <xf numFmtId="1" fontId="0" fillId="0" borderId="0" xfId="0" applyNumberFormat="1" applyFont="1" applyFill="1" applyBorder="1" applyAlignment="1" applyProtection="1">
      <alignment vertical="center"/>
    </xf>
    <xf numFmtId="16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indent="1"/>
    </xf>
    <xf numFmtId="0" fontId="20" fillId="0" borderId="0" xfId="0" applyFont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6" borderId="0" xfId="0" applyFont="1" applyFill="1">
      <alignment vertical="center"/>
    </xf>
    <xf numFmtId="179" fontId="17" fillId="0" borderId="0" xfId="1" applyNumberFormat="1" applyBorder="1" applyProtection="1">
      <alignment vertical="center"/>
    </xf>
    <xf numFmtId="1" fontId="17" fillId="0" borderId="0" xfId="1" applyNumberFormat="1" applyBorder="1" applyProtection="1">
      <alignment vertical="center"/>
    </xf>
    <xf numFmtId="179" fontId="0" fillId="0" borderId="0" xfId="0" applyNumberFormat="1" applyFont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169" fontId="0" fillId="0" borderId="20" xfId="0" applyNumberFormat="1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/>
    </xf>
    <xf numFmtId="172" fontId="28" fillId="0" borderId="0" xfId="0" applyNumberFormat="1" applyFont="1" applyBorder="1" applyAlignment="1" applyProtection="1">
      <alignment horizontal="right" vertical="center"/>
    </xf>
    <xf numFmtId="0" fontId="32" fillId="0" borderId="0" xfId="0" applyFont="1" applyBorder="1" applyAlignment="1" applyProtection="1"/>
    <xf numFmtId="0" fontId="27" fillId="0" borderId="0" xfId="0" applyFont="1" applyBorder="1" applyProtection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176" fontId="0" fillId="0" borderId="0" xfId="0" applyNumberFormat="1" applyFont="1">
      <alignment vertical="center"/>
    </xf>
    <xf numFmtId="176" fontId="5" fillId="0" borderId="0" xfId="0" applyNumberFormat="1" applyFont="1" applyBorder="1" applyAlignment="1" applyProtection="1">
      <alignment horizontal="left" vertical="center"/>
    </xf>
    <xf numFmtId="169" fontId="0" fillId="0" borderId="0" xfId="0" applyNumberFormat="1" applyFont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 wrapText="1"/>
    </xf>
    <xf numFmtId="170" fontId="0" fillId="6" borderId="0" xfId="0" applyNumberFormat="1" applyFont="1" applyFill="1" applyBorder="1" applyAlignment="1" applyProtection="1">
      <alignment vertical="center"/>
    </xf>
    <xf numFmtId="169" fontId="0" fillId="6" borderId="0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left" wrapText="1"/>
    </xf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 wrapText="1"/>
    </xf>
    <xf numFmtId="10" fontId="11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vertical="center"/>
    </xf>
    <xf numFmtId="165" fontId="0" fillId="4" borderId="19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/>
    <xf numFmtId="0" fontId="3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5" fillId="0" borderId="0" xfId="4" applyFont="1"/>
    <xf numFmtId="9" fontId="0" fillId="0" borderId="0" xfId="2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Alignment="1"/>
    <xf numFmtId="9" fontId="0" fillId="0" borderId="0" xfId="2" applyFont="1">
      <alignment vertical="center"/>
    </xf>
    <xf numFmtId="167" fontId="0" fillId="0" borderId="0" xfId="0" applyNumberFormat="1" applyFont="1">
      <alignment vertical="center"/>
    </xf>
    <xf numFmtId="165" fontId="0" fillId="0" borderId="22" xfId="0" applyNumberFormat="1" applyFont="1" applyBorder="1" applyAlignment="1" applyProtection="1">
      <alignment horizontal="right" vertical="center"/>
    </xf>
    <xf numFmtId="165" fontId="0" fillId="0" borderId="3" xfId="0" applyNumberFormat="1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wrapText="1"/>
    </xf>
    <xf numFmtId="179" fontId="17" fillId="7" borderId="0" xfId="1" applyNumberFormat="1" applyFill="1" applyBorder="1" applyProtection="1">
      <alignment vertical="center"/>
    </xf>
    <xf numFmtId="0" fontId="0" fillId="7" borderId="0" xfId="0" applyFont="1" applyFill="1">
      <alignment vertical="center"/>
    </xf>
  </cellXfs>
  <cellStyles count="7">
    <cellStyle name="Comma" xfId="1" builtinId="3"/>
    <cellStyle name="Comma 2" xfId="5"/>
    <cellStyle name="Explanatory Text" xfId="3" builtinId="53" customBuiltin="1"/>
    <cellStyle name="Normal" xfId="0" builtinId="0"/>
    <cellStyle name="Normal 2" xfId="4"/>
    <cellStyle name="Normal 3" xfId="6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DE89A"/>
      <rgbColor rgb="FFFF00FF"/>
      <rgbColor rgb="FF7AD9D9"/>
      <rgbColor rgb="FF800000"/>
      <rgbColor rgb="FF008000"/>
      <rgbColor rgb="FF000080"/>
      <rgbColor rgb="FF588944"/>
      <rgbColor rgb="FF800080"/>
      <rgbColor rgb="FF7A85C2"/>
      <rgbColor rgb="FFC0C0C0"/>
      <rgbColor rgb="FF808080"/>
      <rgbColor rgb="FF9199CA"/>
      <rgbColor rgb="FF854337"/>
      <rgbColor rgb="FFEAEAEA"/>
      <rgbColor rgb="FFD3F2F2"/>
      <rgbColor rgb="FF69204C"/>
      <rgbColor rgb="FFC84B96"/>
      <rgbColor rgb="FF246BB3"/>
      <rgbColor rgb="FFC3C6E3"/>
      <rgbColor rgb="FF000080"/>
      <rgbColor rgb="FFFF00FF"/>
      <rgbColor rgb="FFA6E6E6"/>
      <rgbColor rgb="FF00FFFF"/>
      <rgbColor rgb="FF800080"/>
      <rgbColor rgb="FF800000"/>
      <rgbColor rgb="FF71A8DF"/>
      <rgbColor rgb="FF0000FF"/>
      <rgbColor rgb="FF2DAEAE"/>
      <rgbColor rgb="FFDEDFF0"/>
      <rgbColor rgb="FFE2EBAC"/>
      <rgbColor rgb="FFF5E69D"/>
      <rgbColor rgb="FFA0C5EA"/>
      <rgbColor rgb="FFDE93C0"/>
      <rgbColor rgb="FFBFBFBF"/>
      <rgbColor rgb="FFE9B7D5"/>
      <rgbColor rgb="FF286EB4"/>
      <rgbColor rgb="FF32AFAF"/>
      <rgbColor rgb="FFCADD5C"/>
      <rgbColor rgb="FFDEDFEF"/>
      <rgbColor rgb="FFA6A6A6"/>
      <rgbColor rgb="FFFF6600"/>
      <rgbColor rgb="FF5F5F5F"/>
      <rgbColor rgb="FF969696"/>
      <rgbColor rgb="FF195858"/>
      <rgbColor rgb="FF2C9B9B"/>
      <rgbColor rgb="FF003300"/>
      <rgbColor rgb="FF333300"/>
      <rgbColor rgb="FF993300"/>
      <rgbColor rgb="FFC64693"/>
      <rgbColor rgb="FF333399"/>
      <rgbColor rgb="FF4D4D4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Waste generation by economic activities and households, EU, 2020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share of total</a:t>
            </a:r>
            <a:r>
              <a:rPr lang="en-US" sz="1000" b="0" baseline="0"/>
              <a:t> waste</a:t>
            </a:r>
            <a:r>
              <a:rPr lang="en-US" sz="1000" b="0"/>
              <a:t>)</a:t>
            </a:r>
          </a:p>
        </c:rich>
      </c:tx>
      <c:layout>
        <c:manualLayout>
          <c:xMode val="edge"/>
          <c:yMode val="edge"/>
          <c:x val="1.2597568161122718E-2"/>
          <c:y val="9.90048694825586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6376117152695"/>
          <c:w val="0.49382716049382713"/>
          <c:h val="0.49502895432149557"/>
        </c:manualLayout>
      </c:layout>
      <c:pieChart>
        <c:varyColors val="1"/>
        <c:ser>
          <c:idx val="0"/>
          <c:order val="0"/>
          <c:spPr>
            <a:solidFill>
              <a:srgbClr val="32AFAF"/>
            </a:solidFill>
            <a:ln>
              <a:noFill/>
            </a:ln>
          </c:spPr>
          <c:dPt>
            <c:idx val="0"/>
            <c:bubble3D val="0"/>
            <c:spPr>
              <a:solidFill>
                <a:srgbClr val="32AFAF">
                  <a:lumMod val="10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FF-48FB-866F-71103CBEBC62}"/>
              </c:ext>
            </c:extLst>
          </c:dPt>
          <c:dPt>
            <c:idx val="1"/>
            <c:bubble3D val="0"/>
            <c:spPr>
              <a:solidFill>
                <a:srgbClr val="32AFAF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FF-48FB-866F-71103CBEBC62}"/>
              </c:ext>
            </c:extLst>
          </c:dPt>
          <c:dPt>
            <c:idx val="2"/>
            <c:bubble3D val="0"/>
            <c:spPr>
              <a:solidFill>
                <a:srgbClr val="32AFAF">
                  <a:lumMod val="40000"/>
                  <a:lumOff val="6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FF-48FB-866F-71103CBEBC62}"/>
              </c:ext>
            </c:extLst>
          </c:dPt>
          <c:dPt>
            <c:idx val="3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FF-48FB-866F-71103CBEBC62}"/>
              </c:ext>
            </c:extLst>
          </c:dPt>
          <c:dPt>
            <c:idx val="4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FF-48FB-866F-71103CBEBC62}"/>
              </c:ext>
            </c:extLst>
          </c:dPt>
          <c:dPt>
            <c:idx val="5"/>
            <c:bubble3D val="0"/>
            <c:spPr>
              <a:solidFill>
                <a:srgbClr val="C84B96">
                  <a:lumMod val="40000"/>
                  <a:lumOff val="6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EFF-48FB-866F-71103CBEBC62}"/>
              </c:ext>
            </c:extLst>
          </c:dPt>
          <c:dPt>
            <c:idx val="6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DEFF-48FB-866F-71103CBEBC62}"/>
              </c:ext>
            </c:extLst>
          </c:dPt>
          <c:dPt>
            <c:idx val="7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EFF-48FB-866F-71103CBEBC62}"/>
              </c:ext>
            </c:extLst>
          </c:dPt>
          <c:dPt>
            <c:idx val="8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DEFF-48FB-866F-71103CBEBC62}"/>
              </c:ext>
            </c:extLst>
          </c:dPt>
          <c:dLbls>
            <c:dLbl>
              <c:idx val="1"/>
              <c:layout>
                <c:manualLayout>
                  <c:x val="-2.2222216270585234E-2"/>
                  <c:y val="-1.0225356399042373E-2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26627028764261"/>
                      <c:h val="0.107285077386036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FF-48FB-866F-71103CBEBC62}"/>
                </c:ext>
              </c:extLst>
            </c:dLbl>
            <c:dLbl>
              <c:idx val="2"/>
              <c:layout>
                <c:manualLayout>
                  <c:x val="2.0861963683111041E-2"/>
                  <c:y val="-8.5615004914185722E-3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56575070973272"/>
                      <c:h val="0.117861805210997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EFF-48FB-866F-71103CBEBC62}"/>
                </c:ext>
              </c:extLst>
            </c:dLbl>
            <c:dLbl>
              <c:idx val="4"/>
              <c:layout>
                <c:manualLayout>
                  <c:x val="-3.7591301087364082E-2"/>
                  <c:y val="5.0517112352350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EFF-48FB-866F-71103CBEBC62}"/>
                </c:ext>
              </c:extLst>
            </c:dLbl>
            <c:dLbl>
              <c:idx val="5"/>
              <c:layout>
                <c:manualLayout>
                  <c:x val="-7.1554984198403896E-3"/>
                  <c:y val="3.3820056667593766E-2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473276554716372"/>
                      <c:h val="0.146033447670827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EFF-48FB-866F-71103CBEBC62}"/>
                </c:ext>
              </c:extLst>
            </c:dLbl>
            <c:dLbl>
              <c:idx val="6"/>
              <c:layout>
                <c:manualLayout>
                  <c:x val="-3.9808666773796179E-2"/>
                  <c:y val="-4.6229930754368098E-2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08680859337027"/>
                      <c:h val="8.2042863660645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EFF-48FB-866F-71103CBEBC62}"/>
                </c:ext>
              </c:extLst>
            </c:dLbl>
            <c:dLbl>
              <c:idx val="7"/>
              <c:layout>
                <c:manualLayout>
                  <c:x val="6.4953237988108634E-2"/>
                  <c:y val="-4.9244969786350477E-2"/>
                </c:manualLayout>
              </c:layout>
              <c:numFmt formatCode="0.0_i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7508135798539"/>
                      <c:h val="0.136786912461812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EFF-48FB-866F-71103CBEBC62}"/>
                </c:ext>
              </c:extLst>
            </c:dLbl>
            <c:dLbl>
              <c:idx val="8"/>
              <c:layout>
                <c:manualLayout>
                  <c:x val="0.21029659456679106"/>
                  <c:y val="2.2447374315644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EFF-48FB-866F-71103CBEBC62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1'!$C$10:$C$18</c:f>
              <c:strCache>
                <c:ptCount val="9"/>
                <c:pt idx="0">
                  <c:v>Construction</c:v>
                </c:pt>
                <c:pt idx="1">
                  <c:v>Mining and quarrying</c:v>
                </c:pt>
                <c:pt idx="2">
                  <c:v>Waste/
water</c:v>
                </c:pt>
                <c:pt idx="3">
                  <c:v>Manufacturing</c:v>
                </c:pt>
                <c:pt idx="4">
                  <c:v>Households</c:v>
                </c:pt>
                <c:pt idx="5">
                  <c:v>Services
(except wholesale of
waste and scrap)</c:v>
                </c:pt>
                <c:pt idx="6">
                  <c:v>Energy</c:v>
                </c:pt>
                <c:pt idx="7">
                  <c:v>Agriculture, forestry and fishing</c:v>
                </c:pt>
                <c:pt idx="8">
                  <c:v>Wholesale of
waste and scrap</c:v>
                </c:pt>
              </c:strCache>
            </c:strRef>
          </c:cat>
          <c:val>
            <c:numRef>
              <c:f>'Figure 1'!$D$10:$D$18</c:f>
              <c:numCache>
                <c:formatCode>###\ ###\ ##0</c:formatCode>
                <c:ptCount val="9"/>
                <c:pt idx="0">
                  <c:v>807170</c:v>
                </c:pt>
                <c:pt idx="1">
                  <c:v>503770</c:v>
                </c:pt>
                <c:pt idx="2">
                  <c:v>232620</c:v>
                </c:pt>
                <c:pt idx="3">
                  <c:v>229370</c:v>
                </c:pt>
                <c:pt idx="4">
                  <c:v>203430</c:v>
                </c:pt>
                <c:pt idx="5">
                  <c:v>95540</c:v>
                </c:pt>
                <c:pt idx="6">
                  <c:v>50120</c:v>
                </c:pt>
                <c:pt idx="7">
                  <c:v>21350</c:v>
                </c:pt>
                <c:pt idx="8">
                  <c:v>10580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EFF-48FB-866F-71103CBEBC6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generation, 2020 
</a:t>
            </a:r>
            <a:r>
              <a:rPr lang="en-US" sz="140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7.49821695943169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4158707824064006E-2"/>
          <c:y val="0.10474627392721138"/>
          <c:w val="0.89992006248095535"/>
          <c:h val="0.38486022156862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2'!$C$9</c:f>
              <c:strCache>
                <c:ptCount val="1"/>
                <c:pt idx="0">
                  <c:v>Waste excluding major mineral waste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'Figure 2'!$B$10:$B$50</c:f>
              <c:strCache>
                <c:ptCount val="41"/>
                <c:pt idx="0">
                  <c:v>EU</c:v>
                </c:pt>
                <c:pt idx="2">
                  <c:v>Finland</c:v>
                </c:pt>
                <c:pt idx="3">
                  <c:v>Bulgaria</c:v>
                </c:pt>
                <c:pt idx="4">
                  <c:v>Sweden</c:v>
                </c:pt>
                <c:pt idx="5">
                  <c:v>Luxembourg</c:v>
                </c:pt>
                <c:pt idx="6">
                  <c:v>Estonia</c:v>
                </c:pt>
                <c:pt idx="7">
                  <c:v>Austria</c:v>
                </c:pt>
                <c:pt idx="8">
                  <c:v>Romania</c:v>
                </c:pt>
                <c:pt idx="9">
                  <c:v>Netherlands</c:v>
                </c:pt>
                <c:pt idx="10">
                  <c:v>Malta</c:v>
                </c:pt>
                <c:pt idx="11">
                  <c:v>Belgium</c:v>
                </c:pt>
                <c:pt idx="12">
                  <c:v>Germany</c:v>
                </c:pt>
                <c:pt idx="13">
                  <c:v>France</c:v>
                </c:pt>
                <c:pt idx="14">
                  <c:v>Poland</c:v>
                </c:pt>
                <c:pt idx="15">
                  <c:v>Czechia</c:v>
                </c:pt>
                <c:pt idx="16">
                  <c:v>Slovenia</c:v>
                </c:pt>
                <c:pt idx="17">
                  <c:v>Denmark</c:v>
                </c:pt>
                <c:pt idx="18">
                  <c:v>Italy</c:v>
                </c:pt>
                <c:pt idx="19">
                  <c:v>Ireland</c:v>
                </c:pt>
                <c:pt idx="20">
                  <c:v>Spain</c:v>
                </c:pt>
                <c:pt idx="21">
                  <c:v>Greece</c:v>
                </c:pt>
                <c:pt idx="22">
                  <c:v>Lithuania</c:v>
                </c:pt>
                <c:pt idx="23">
                  <c:v>Slovakia</c:v>
                </c:pt>
                <c:pt idx="24">
                  <c:v>Cyprus</c:v>
                </c:pt>
                <c:pt idx="25">
                  <c:v>Hungary</c:v>
                </c:pt>
                <c:pt idx="26">
                  <c:v>Portugal</c:v>
                </c:pt>
                <c:pt idx="27">
                  <c:v>Latvia</c:v>
                </c:pt>
                <c:pt idx="28">
                  <c:v>Croatia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Bosnia and Herzegovina </c:v>
                </c:pt>
                <c:pt idx="40">
                  <c:v>Kosovo (¹)</c:v>
                </c:pt>
              </c:strCache>
            </c:strRef>
          </c:cat>
          <c:val>
            <c:numRef>
              <c:f>'Figure 2'!$C$10:$C$50</c:f>
              <c:numCache>
                <c:formatCode>#\ ##0</c:formatCode>
                <c:ptCount val="41"/>
                <c:pt idx="0">
                  <c:v>1735</c:v>
                </c:pt>
                <c:pt idx="2">
                  <c:v>2223</c:v>
                </c:pt>
                <c:pt idx="3">
                  <c:v>2681</c:v>
                </c:pt>
                <c:pt idx="4">
                  <c:v>2003</c:v>
                </c:pt>
                <c:pt idx="5">
                  <c:v>2154</c:v>
                </c:pt>
                <c:pt idx="6">
                  <c:v>6283</c:v>
                </c:pt>
                <c:pt idx="7">
                  <c:v>1825</c:v>
                </c:pt>
                <c:pt idx="8">
                  <c:v>963</c:v>
                </c:pt>
                <c:pt idx="9">
                  <c:v>2568</c:v>
                </c:pt>
                <c:pt idx="10">
                  <c:v>962</c:v>
                </c:pt>
                <c:pt idx="11">
                  <c:v>3592</c:v>
                </c:pt>
                <c:pt idx="12">
                  <c:v>1822</c:v>
                </c:pt>
                <c:pt idx="13">
                  <c:v>1456</c:v>
                </c:pt>
                <c:pt idx="14">
                  <c:v>1940</c:v>
                </c:pt>
                <c:pt idx="15">
                  <c:v>1449</c:v>
                </c:pt>
                <c:pt idx="16">
                  <c:v>1356</c:v>
                </c:pt>
                <c:pt idx="17">
                  <c:v>1710</c:v>
                </c:pt>
                <c:pt idx="18">
                  <c:v>1495</c:v>
                </c:pt>
                <c:pt idx="19">
                  <c:v>1845</c:v>
                </c:pt>
                <c:pt idx="20">
                  <c:v>1196</c:v>
                </c:pt>
                <c:pt idx="21">
                  <c:v>1051</c:v>
                </c:pt>
                <c:pt idx="22">
                  <c:v>1477</c:v>
                </c:pt>
                <c:pt idx="23">
                  <c:v>1420</c:v>
                </c:pt>
                <c:pt idx="24">
                  <c:v>1420</c:v>
                </c:pt>
                <c:pt idx="25">
                  <c:v>1157</c:v>
                </c:pt>
                <c:pt idx="26">
                  <c:v>1328</c:v>
                </c:pt>
                <c:pt idx="27">
                  <c:v>1311</c:v>
                </c:pt>
                <c:pt idx="28">
                  <c:v>1025</c:v>
                </c:pt>
                <c:pt idx="30">
                  <c:v>1045</c:v>
                </c:pt>
                <c:pt idx="31">
                  <c:v>1442</c:v>
                </c:pt>
                <c:pt idx="32">
                  <c:v>1506</c:v>
                </c:pt>
                <c:pt idx="34">
                  <c:v>1763</c:v>
                </c:pt>
                <c:pt idx="35">
                  <c:v>1152</c:v>
                </c:pt>
                <c:pt idx="36">
                  <c:v>930</c:v>
                </c:pt>
                <c:pt idx="37">
                  <c:v>437</c:v>
                </c:pt>
                <c:pt idx="39">
                  <c:v>1607.38900455557</c:v>
                </c:pt>
                <c:pt idx="40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4-4B1F-BE9B-59C51777DF7D}"/>
            </c:ext>
          </c:extLst>
        </c:ser>
        <c:ser>
          <c:idx val="1"/>
          <c:order val="1"/>
          <c:tx>
            <c:strRef>
              <c:f>'Figure 2'!$D$9</c:f>
              <c:strCache>
                <c:ptCount val="1"/>
                <c:pt idx="0">
                  <c:v>Major mineral waste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'Figure 2'!$B$10:$B$50</c:f>
              <c:strCache>
                <c:ptCount val="41"/>
                <c:pt idx="0">
                  <c:v>EU</c:v>
                </c:pt>
                <c:pt idx="2">
                  <c:v>Finland</c:v>
                </c:pt>
                <c:pt idx="3">
                  <c:v>Bulgaria</c:v>
                </c:pt>
                <c:pt idx="4">
                  <c:v>Sweden</c:v>
                </c:pt>
                <c:pt idx="5">
                  <c:v>Luxembourg</c:v>
                </c:pt>
                <c:pt idx="6">
                  <c:v>Estonia</c:v>
                </c:pt>
                <c:pt idx="7">
                  <c:v>Austria</c:v>
                </c:pt>
                <c:pt idx="8">
                  <c:v>Romania</c:v>
                </c:pt>
                <c:pt idx="9">
                  <c:v>Netherlands</c:v>
                </c:pt>
                <c:pt idx="10">
                  <c:v>Malta</c:v>
                </c:pt>
                <c:pt idx="11">
                  <c:v>Belgium</c:v>
                </c:pt>
                <c:pt idx="12">
                  <c:v>Germany</c:v>
                </c:pt>
                <c:pt idx="13">
                  <c:v>France</c:v>
                </c:pt>
                <c:pt idx="14">
                  <c:v>Poland</c:v>
                </c:pt>
                <c:pt idx="15">
                  <c:v>Czechia</c:v>
                </c:pt>
                <c:pt idx="16">
                  <c:v>Slovenia</c:v>
                </c:pt>
                <c:pt idx="17">
                  <c:v>Denmark</c:v>
                </c:pt>
                <c:pt idx="18">
                  <c:v>Italy</c:v>
                </c:pt>
                <c:pt idx="19">
                  <c:v>Ireland</c:v>
                </c:pt>
                <c:pt idx="20">
                  <c:v>Spain</c:v>
                </c:pt>
                <c:pt idx="21">
                  <c:v>Greece</c:v>
                </c:pt>
                <c:pt idx="22">
                  <c:v>Lithuania</c:v>
                </c:pt>
                <c:pt idx="23">
                  <c:v>Slovakia</c:v>
                </c:pt>
                <c:pt idx="24">
                  <c:v>Cyprus</c:v>
                </c:pt>
                <c:pt idx="25">
                  <c:v>Hungary</c:v>
                </c:pt>
                <c:pt idx="26">
                  <c:v>Portugal</c:v>
                </c:pt>
                <c:pt idx="27">
                  <c:v>Latvia</c:v>
                </c:pt>
                <c:pt idx="28">
                  <c:v>Croatia</c:v>
                </c:pt>
                <c:pt idx="30">
                  <c:v>Liechtenstein</c:v>
                </c:pt>
                <c:pt idx="31">
                  <c:v>Iceland</c:v>
                </c:pt>
                <c:pt idx="32">
                  <c:v>Norway</c:v>
                </c:pt>
                <c:pt idx="34">
                  <c:v>Serbia</c:v>
                </c:pt>
                <c:pt idx="35">
                  <c:v>Montenegro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Bosnia and Herzegovina </c:v>
                </c:pt>
                <c:pt idx="40">
                  <c:v>Kosovo (¹)</c:v>
                </c:pt>
              </c:strCache>
            </c:strRef>
          </c:cat>
          <c:val>
            <c:numRef>
              <c:f>'Figure 2'!$D$10:$D$50</c:f>
              <c:numCache>
                <c:formatCode>#\ ##0</c:formatCode>
                <c:ptCount val="41"/>
                <c:pt idx="0">
                  <c:v>3080</c:v>
                </c:pt>
                <c:pt idx="2">
                  <c:v>18770</c:v>
                </c:pt>
                <c:pt idx="3">
                  <c:v>14104</c:v>
                </c:pt>
                <c:pt idx="4">
                  <c:v>12661</c:v>
                </c:pt>
                <c:pt idx="5">
                  <c:v>12464</c:v>
                </c:pt>
                <c:pt idx="6">
                  <c:v>5880</c:v>
                </c:pt>
                <c:pt idx="7">
                  <c:v>5903</c:v>
                </c:pt>
                <c:pt idx="8">
                  <c:v>6375</c:v>
                </c:pt>
                <c:pt idx="9">
                  <c:v>4607</c:v>
                </c:pt>
                <c:pt idx="10">
                  <c:v>5885</c:v>
                </c:pt>
                <c:pt idx="11">
                  <c:v>2307</c:v>
                </c:pt>
                <c:pt idx="12">
                  <c:v>3002</c:v>
                </c:pt>
                <c:pt idx="13">
                  <c:v>3137</c:v>
                </c:pt>
                <c:pt idx="14">
                  <c:v>2552</c:v>
                </c:pt>
                <c:pt idx="15">
                  <c:v>2149</c:v>
                </c:pt>
                <c:pt idx="16">
                  <c:v>2220</c:v>
                </c:pt>
                <c:pt idx="17">
                  <c:v>1743</c:v>
                </c:pt>
                <c:pt idx="18">
                  <c:v>1753</c:v>
                </c:pt>
                <c:pt idx="19">
                  <c:v>1097</c:v>
                </c:pt>
                <c:pt idx="20">
                  <c:v>1455</c:v>
                </c:pt>
                <c:pt idx="21">
                  <c:v>1440</c:v>
                </c:pt>
                <c:pt idx="22">
                  <c:v>919</c:v>
                </c:pt>
                <c:pt idx="23">
                  <c:v>920</c:v>
                </c:pt>
                <c:pt idx="24">
                  <c:v>810</c:v>
                </c:pt>
                <c:pt idx="25">
                  <c:v>602</c:v>
                </c:pt>
                <c:pt idx="26">
                  <c:v>284</c:v>
                </c:pt>
                <c:pt idx="27">
                  <c:v>190</c:v>
                </c:pt>
                <c:pt idx="28">
                  <c:v>458</c:v>
                </c:pt>
                <c:pt idx="30">
                  <c:v>12906</c:v>
                </c:pt>
                <c:pt idx="31">
                  <c:v>1453</c:v>
                </c:pt>
                <c:pt idx="32">
                  <c:v>1104</c:v>
                </c:pt>
                <c:pt idx="34">
                  <c:v>6736</c:v>
                </c:pt>
                <c:pt idx="35">
                  <c:v>855</c:v>
                </c:pt>
                <c:pt idx="36">
                  <c:v>361</c:v>
                </c:pt>
                <c:pt idx="37">
                  <c:v>279</c:v>
                </c:pt>
                <c:pt idx="39">
                  <c:v>322.61739675877993</c:v>
                </c:pt>
                <c:pt idx="4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4-4B1F-BE9B-59C51777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5534568"/>
        <c:axId val="215538880"/>
      </c:barChart>
      <c:catAx>
        <c:axId val="215534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538880"/>
        <c:crosses val="autoZero"/>
        <c:auto val="1"/>
        <c:lblAlgn val="ctr"/>
        <c:lblOffset val="100"/>
        <c:tickMarkSkip val="1"/>
        <c:noMultiLvlLbl val="1"/>
      </c:catAx>
      <c:valAx>
        <c:axId val="215538880"/>
        <c:scaling>
          <c:orientation val="minMax"/>
          <c:max val="28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534568"/>
        <c:crosses val="autoZero"/>
        <c:crossBetween val="between"/>
        <c:majorUnit val="5000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2108743718477616"/>
          <c:y val="0.7591733900916473"/>
          <c:w val="0.56365543307086619"/>
          <c:h val="3.613373040426607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generation, excluding major mineral waste, 2010 and 2020
</a:t>
            </a:r>
            <a:r>
              <a:rPr lang="en-US" sz="1400"/>
              <a:t>(kg per capita)</a:t>
            </a:r>
          </a:p>
        </c:rich>
      </c:tx>
      <c:layout>
        <c:manualLayout>
          <c:xMode val="edge"/>
          <c:yMode val="edge"/>
          <c:x val="5.3333333333333332E-3"/>
          <c:y val="8.45117706763121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829291338582676E-2"/>
          <c:y val="0.14389193672863254"/>
          <c:w val="0.90150404199475065"/>
          <c:h val="0.38441406577584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Figure_3!$C$9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Figure_3!$B$10:$B$50</c:f>
              <c:strCache>
                <c:ptCount val="41"/>
                <c:pt idx="0">
                  <c:v>EU</c:v>
                </c:pt>
                <c:pt idx="2">
                  <c:v>Estonia</c:v>
                </c:pt>
                <c:pt idx="3">
                  <c:v>Belgium</c:v>
                </c:pt>
                <c:pt idx="4">
                  <c:v>Bulgaria</c:v>
                </c:pt>
                <c:pt idx="5">
                  <c:v>Netherlands</c:v>
                </c:pt>
                <c:pt idx="6">
                  <c:v>Finland</c:v>
                </c:pt>
                <c:pt idx="7">
                  <c:v>Luxembourg</c:v>
                </c:pt>
                <c:pt idx="8">
                  <c:v>Sweden</c:v>
                </c:pt>
                <c:pt idx="9">
                  <c:v>Poland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Denmark</c:v>
                </c:pt>
                <c:pt idx="14">
                  <c:v>Ireland</c:v>
                </c:pt>
                <c:pt idx="15">
                  <c:v>Lithuania</c:v>
                </c:pt>
                <c:pt idx="16">
                  <c:v>France</c:v>
                </c:pt>
                <c:pt idx="17">
                  <c:v>Czechia</c:v>
                </c:pt>
                <c:pt idx="18">
                  <c:v>Spain</c:v>
                </c:pt>
                <c:pt idx="19">
                  <c:v>Slovakia</c:v>
                </c:pt>
                <c:pt idx="20">
                  <c:v>Slovenia</c:v>
                </c:pt>
                <c:pt idx="21">
                  <c:v>Portugal</c:v>
                </c:pt>
                <c:pt idx="22">
                  <c:v>Latvia</c:v>
                </c:pt>
                <c:pt idx="23">
                  <c:v>Greece</c:v>
                </c:pt>
                <c:pt idx="24">
                  <c:v>Hungary</c:v>
                </c:pt>
                <c:pt idx="25">
                  <c:v>Cyprus</c:v>
                </c:pt>
                <c:pt idx="26">
                  <c:v>Croatia</c:v>
                </c:pt>
                <c:pt idx="27">
                  <c:v>Romania</c:v>
                </c:pt>
                <c:pt idx="28">
                  <c:v>Malta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 (¹)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Bosnia and Herzegovina  (¹)</c:v>
                </c:pt>
                <c:pt idx="40">
                  <c:v>Kosovo (¹)(²)</c:v>
                </c:pt>
              </c:strCache>
            </c:strRef>
          </c:cat>
          <c:val>
            <c:numRef>
              <c:f>Figure_3!$C$10:$C$50</c:f>
              <c:numCache>
                <c:formatCode>###\ ###\ ##0</c:formatCode>
                <c:ptCount val="41"/>
                <c:pt idx="0">
                  <c:v>1720.1757904630099</c:v>
                </c:pt>
                <c:pt idx="2">
                  <c:v>8612.1121312829691</c:v>
                </c:pt>
                <c:pt idx="3">
                  <c:v>3618.7228479496098</c:v>
                </c:pt>
                <c:pt idx="4">
                  <c:v>2002.42225139572</c:v>
                </c:pt>
                <c:pt idx="5">
                  <c:v>2626.4362434017498</c:v>
                </c:pt>
                <c:pt idx="6">
                  <c:v>4517.3348681943598</c:v>
                </c:pt>
                <c:pt idx="7">
                  <c:v>3008.4051184231998</c:v>
                </c:pt>
                <c:pt idx="8">
                  <c:v>1969.37607790724</c:v>
                </c:pt>
                <c:pt idx="9">
                  <c:v>1753.99412041081</c:v>
                </c:pt>
                <c:pt idx="10">
                  <c:v>1674.2501954833799</c:v>
                </c:pt>
                <c:pt idx="11">
                  <c:v>1902.78432083395</c:v>
                </c:pt>
                <c:pt idx="12">
                  <c:v>1713.12372572558</c:v>
                </c:pt>
                <c:pt idx="13">
                  <c:v>1915.3778253011201</c:v>
                </c:pt>
                <c:pt idx="14">
                  <c:v>2703.5396823134301</c:v>
                </c:pt>
                <c:pt idx="15">
                  <c:v>982.57181619238997</c:v>
                </c:pt>
                <c:pt idx="16">
                  <c:v>1504.5839100758201</c:v>
                </c:pt>
                <c:pt idx="17">
                  <c:v>1181.9645211520201</c:v>
                </c:pt>
                <c:pt idx="18">
                  <c:v>1332.39863531484</c:v>
                </c:pt>
                <c:pt idx="19">
                  <c:v>1230.2122925503199</c:v>
                </c:pt>
                <c:pt idx="20">
                  <c:v>1865.38255955457</c:v>
                </c:pt>
                <c:pt idx="21">
                  <c:v>1087.0687877727401</c:v>
                </c:pt>
                <c:pt idx="22">
                  <c:v>627.31847317472</c:v>
                </c:pt>
                <c:pt idx="23">
                  <c:v>2016.3868727700999</c:v>
                </c:pt>
                <c:pt idx="24">
                  <c:v>1155.7286418241199</c:v>
                </c:pt>
                <c:pt idx="25">
                  <c:v>1041.5735322130599</c:v>
                </c:pt>
                <c:pt idx="26">
                  <c:v>715.88035617193304</c:v>
                </c:pt>
                <c:pt idx="27">
                  <c:v>1167.5086486203199</c:v>
                </c:pt>
                <c:pt idx="28">
                  <c:v>813.63447750103705</c:v>
                </c:pt>
                <c:pt idx="30">
                  <c:v>1687.8203455252401</c:v>
                </c:pt>
                <c:pt idx="31">
                  <c:v>1517.1691700126701</c:v>
                </c:pt>
                <c:pt idx="32">
                  <c:v>1835.5727055688101</c:v>
                </c:pt>
                <c:pt idx="34">
                  <c:v>963.37209844535403</c:v>
                </c:pt>
                <c:pt idx="35">
                  <c:v>0</c:v>
                </c:pt>
                <c:pt idx="36">
                  <c:v>0</c:v>
                </c:pt>
                <c:pt idx="37">
                  <c:v>713.55126975483699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9-497C-8243-62A58409C265}"/>
            </c:ext>
          </c:extLst>
        </c:ser>
        <c:ser>
          <c:idx val="1"/>
          <c:order val="1"/>
          <c:tx>
            <c:strRef>
              <c:f>Figure_3!$D$9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cat>
            <c:strRef>
              <c:f>Figure_3!$B$10:$B$50</c:f>
              <c:strCache>
                <c:ptCount val="41"/>
                <c:pt idx="0">
                  <c:v>EU</c:v>
                </c:pt>
                <c:pt idx="2">
                  <c:v>Estonia</c:v>
                </c:pt>
                <c:pt idx="3">
                  <c:v>Belgium</c:v>
                </c:pt>
                <c:pt idx="4">
                  <c:v>Bulgaria</c:v>
                </c:pt>
                <c:pt idx="5">
                  <c:v>Netherlands</c:v>
                </c:pt>
                <c:pt idx="6">
                  <c:v>Finland</c:v>
                </c:pt>
                <c:pt idx="7">
                  <c:v>Luxembourg</c:v>
                </c:pt>
                <c:pt idx="8">
                  <c:v>Sweden</c:v>
                </c:pt>
                <c:pt idx="9">
                  <c:v>Poland</c:v>
                </c:pt>
                <c:pt idx="10">
                  <c:v>Italy</c:v>
                </c:pt>
                <c:pt idx="11">
                  <c:v>Austria</c:v>
                </c:pt>
                <c:pt idx="12">
                  <c:v>Germany</c:v>
                </c:pt>
                <c:pt idx="13">
                  <c:v>Denmark</c:v>
                </c:pt>
                <c:pt idx="14">
                  <c:v>Ireland</c:v>
                </c:pt>
                <c:pt idx="15">
                  <c:v>Lithuania</c:v>
                </c:pt>
                <c:pt idx="16">
                  <c:v>France</c:v>
                </c:pt>
                <c:pt idx="17">
                  <c:v>Czechia</c:v>
                </c:pt>
                <c:pt idx="18">
                  <c:v>Spain</c:v>
                </c:pt>
                <c:pt idx="19">
                  <c:v>Slovakia</c:v>
                </c:pt>
                <c:pt idx="20">
                  <c:v>Slovenia</c:v>
                </c:pt>
                <c:pt idx="21">
                  <c:v>Portugal</c:v>
                </c:pt>
                <c:pt idx="22">
                  <c:v>Latvia</c:v>
                </c:pt>
                <c:pt idx="23">
                  <c:v>Greece</c:v>
                </c:pt>
                <c:pt idx="24">
                  <c:v>Hungary</c:v>
                </c:pt>
                <c:pt idx="25">
                  <c:v>Cyprus</c:v>
                </c:pt>
                <c:pt idx="26">
                  <c:v>Croatia</c:v>
                </c:pt>
                <c:pt idx="27">
                  <c:v>Romania</c:v>
                </c:pt>
                <c:pt idx="28">
                  <c:v>Malta</c:v>
                </c:pt>
                <c:pt idx="30">
                  <c:v>Norway</c:v>
                </c:pt>
                <c:pt idx="31">
                  <c:v>Iceland</c:v>
                </c:pt>
                <c:pt idx="32">
                  <c:v>Liechtenstein</c:v>
                </c:pt>
                <c:pt idx="34">
                  <c:v>Serbia</c:v>
                </c:pt>
                <c:pt idx="35">
                  <c:v>Montenegro (¹)</c:v>
                </c:pt>
                <c:pt idx="36">
                  <c:v>Türkiye</c:v>
                </c:pt>
                <c:pt idx="37">
                  <c:v>North Macedonia</c:v>
                </c:pt>
                <c:pt idx="39">
                  <c:v>Bosnia and Herzegovina  (¹)</c:v>
                </c:pt>
                <c:pt idx="40">
                  <c:v>Kosovo (¹)(²)</c:v>
                </c:pt>
              </c:strCache>
            </c:strRef>
          </c:cat>
          <c:val>
            <c:numRef>
              <c:f>Figure_3!$D$10:$D$50</c:f>
              <c:numCache>
                <c:formatCode>###\ ###\ ##0</c:formatCode>
                <c:ptCount val="41"/>
                <c:pt idx="0">
                  <c:v>1735</c:v>
                </c:pt>
                <c:pt idx="2">
                  <c:v>6283</c:v>
                </c:pt>
                <c:pt idx="3">
                  <c:v>3592</c:v>
                </c:pt>
                <c:pt idx="4">
                  <c:v>2681</c:v>
                </c:pt>
                <c:pt idx="5">
                  <c:v>2568</c:v>
                </c:pt>
                <c:pt idx="6">
                  <c:v>2223</c:v>
                </c:pt>
                <c:pt idx="7">
                  <c:v>2154</c:v>
                </c:pt>
                <c:pt idx="8">
                  <c:v>2003</c:v>
                </c:pt>
                <c:pt idx="9">
                  <c:v>1940</c:v>
                </c:pt>
                <c:pt idx="10">
                  <c:v>1845</c:v>
                </c:pt>
                <c:pt idx="11">
                  <c:v>1825</c:v>
                </c:pt>
                <c:pt idx="12">
                  <c:v>1822</c:v>
                </c:pt>
                <c:pt idx="13">
                  <c:v>1710</c:v>
                </c:pt>
                <c:pt idx="14">
                  <c:v>1495</c:v>
                </c:pt>
                <c:pt idx="15">
                  <c:v>1477</c:v>
                </c:pt>
                <c:pt idx="16">
                  <c:v>1456</c:v>
                </c:pt>
                <c:pt idx="17">
                  <c:v>1449</c:v>
                </c:pt>
                <c:pt idx="18">
                  <c:v>1420</c:v>
                </c:pt>
                <c:pt idx="19">
                  <c:v>1420</c:v>
                </c:pt>
                <c:pt idx="20">
                  <c:v>1356</c:v>
                </c:pt>
                <c:pt idx="21">
                  <c:v>1328</c:v>
                </c:pt>
                <c:pt idx="22">
                  <c:v>1311</c:v>
                </c:pt>
                <c:pt idx="23">
                  <c:v>1196</c:v>
                </c:pt>
                <c:pt idx="24">
                  <c:v>1157</c:v>
                </c:pt>
                <c:pt idx="25">
                  <c:v>1051</c:v>
                </c:pt>
                <c:pt idx="26">
                  <c:v>1025</c:v>
                </c:pt>
                <c:pt idx="27">
                  <c:v>963</c:v>
                </c:pt>
                <c:pt idx="28">
                  <c:v>962</c:v>
                </c:pt>
                <c:pt idx="30">
                  <c:v>1506</c:v>
                </c:pt>
                <c:pt idx="31">
                  <c:v>1442</c:v>
                </c:pt>
                <c:pt idx="32">
                  <c:v>1045</c:v>
                </c:pt>
                <c:pt idx="34">
                  <c:v>1763</c:v>
                </c:pt>
                <c:pt idx="35">
                  <c:v>1152</c:v>
                </c:pt>
                <c:pt idx="36">
                  <c:v>930</c:v>
                </c:pt>
                <c:pt idx="37">
                  <c:v>437</c:v>
                </c:pt>
                <c:pt idx="39">
                  <c:v>1607.38900455557</c:v>
                </c:pt>
                <c:pt idx="40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9-497C-8243-62A58409C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6528"/>
        <c:axId val="215534960"/>
      </c:barChart>
      <c:catAx>
        <c:axId val="21553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534960"/>
        <c:crosses val="autoZero"/>
        <c:auto val="1"/>
        <c:lblAlgn val="ctr"/>
        <c:lblOffset val="100"/>
        <c:tickMarkSkip val="1"/>
        <c:noMultiLvlLbl val="1"/>
      </c:catAx>
      <c:valAx>
        <c:axId val="215534960"/>
        <c:scaling>
          <c:orientation val="minMax"/>
          <c:max val="1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##\ ###\ 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536528"/>
        <c:crosses val="autoZero"/>
        <c:crossBetween val="between"/>
        <c:majorUnit val="2000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43796923884514438"/>
          <c:y val="0.76272488573858876"/>
          <c:w val="0.12406141732283464"/>
          <c:h val="4.072602265481084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35968321331237E-2"/>
          <c:y val="2.6631034269333782E-2"/>
          <c:w val="0.91914744933612902"/>
          <c:h val="0.50570202205562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Figure_4!$C$21:$C$52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Poland</c:v>
                </c:pt>
                <c:pt idx="4">
                  <c:v>Cyprus</c:v>
                </c:pt>
                <c:pt idx="5">
                  <c:v>Malta</c:v>
                </c:pt>
                <c:pt idx="6">
                  <c:v>Slovenia</c:v>
                </c:pt>
                <c:pt idx="7">
                  <c:v>Austria</c:v>
                </c:pt>
                <c:pt idx="8">
                  <c:v>Greece</c:v>
                </c:pt>
                <c:pt idx="9">
                  <c:v>Luxembourg</c:v>
                </c:pt>
                <c:pt idx="10">
                  <c:v>Finland</c:v>
                </c:pt>
                <c:pt idx="11">
                  <c:v>Croatia</c:v>
                </c:pt>
                <c:pt idx="12">
                  <c:v>Spain</c:v>
                </c:pt>
                <c:pt idx="13">
                  <c:v>Slovakia</c:v>
                </c:pt>
                <c:pt idx="14">
                  <c:v>Hungary</c:v>
                </c:pt>
                <c:pt idx="15">
                  <c:v>France</c:v>
                </c:pt>
                <c:pt idx="16">
                  <c:v>Lithuania</c:v>
                </c:pt>
                <c:pt idx="17">
                  <c:v>Netherlands</c:v>
                </c:pt>
                <c:pt idx="18">
                  <c:v>Latvia</c:v>
                </c:pt>
                <c:pt idx="19">
                  <c:v>Sweden</c:v>
                </c:pt>
                <c:pt idx="20">
                  <c:v>Czechia</c:v>
                </c:pt>
                <c:pt idx="21">
                  <c:v>Ireland</c:v>
                </c:pt>
                <c:pt idx="22">
                  <c:v>Portugal</c:v>
                </c:pt>
                <c:pt idx="23">
                  <c:v>Italy</c:v>
                </c:pt>
                <c:pt idx="24">
                  <c:v>Belgium</c:v>
                </c:pt>
                <c:pt idx="25">
                  <c:v>Germany</c:v>
                </c:pt>
                <c:pt idx="26">
                  <c:v>Denmark</c:v>
                </c:pt>
                <c:pt idx="28">
                  <c:v>Liechtenstein </c:v>
                </c:pt>
                <c:pt idx="29">
                  <c:v>Iceland </c:v>
                </c:pt>
                <c:pt idx="31">
                  <c:v>Bosnia and Herzegovina (¹) </c:v>
                </c:pt>
              </c:strCache>
            </c:strRef>
          </c:cat>
          <c:val>
            <c:numRef>
              <c:f>Figure_4!$D$21:$D$52</c:f>
              <c:numCache>
                <c:formatCode>#,##0.0_i</c:formatCode>
                <c:ptCount val="32"/>
                <c:pt idx="0">
                  <c:v>4.1036648741470474</c:v>
                </c:pt>
                <c:pt idx="2">
                  <c:v>0.34537000850471578</c:v>
                </c:pt>
                <c:pt idx="3">
                  <c:v>0.94026635509103162</c:v>
                </c:pt>
                <c:pt idx="4">
                  <c:v>1.5724791908123485</c:v>
                </c:pt>
                <c:pt idx="5">
                  <c:v>1.8371108814968877</c:v>
                </c:pt>
                <c:pt idx="6">
                  <c:v>1.9575329939028812</c:v>
                </c:pt>
                <c:pt idx="7">
                  <c:v>3.1471736102583319</c:v>
                </c:pt>
                <c:pt idx="8">
                  <c:v>0.41425783661155713</c:v>
                </c:pt>
                <c:pt idx="9">
                  <c:v>3.6400242149835429</c:v>
                </c:pt>
                <c:pt idx="10">
                  <c:v>2.4530304433681707</c:v>
                </c:pt>
                <c:pt idx="11">
                  <c:v>2.2976737292537033</c:v>
                </c:pt>
                <c:pt idx="12">
                  <c:v>2.1750842658705931</c:v>
                </c:pt>
                <c:pt idx="13">
                  <c:v>4.4274727326357572</c:v>
                </c:pt>
                <c:pt idx="14">
                  <c:v>3.2302679173391677</c:v>
                </c:pt>
                <c:pt idx="15">
                  <c:v>3.2494349286175339</c:v>
                </c:pt>
                <c:pt idx="16">
                  <c:v>1.888140370955592</c:v>
                </c:pt>
                <c:pt idx="17">
                  <c:v>3.7033816238177399</c:v>
                </c:pt>
                <c:pt idx="18">
                  <c:v>4.5325056734748363</c:v>
                </c:pt>
                <c:pt idx="19">
                  <c:v>2.1486302223078657</c:v>
                </c:pt>
                <c:pt idx="20">
                  <c:v>5.7</c:v>
                </c:pt>
                <c:pt idx="21">
                  <c:v>9.956811496363061</c:v>
                </c:pt>
                <c:pt idx="22">
                  <c:v>4.9940546532025216</c:v>
                </c:pt>
                <c:pt idx="23">
                  <c:v>5.3858307321994836</c:v>
                </c:pt>
                <c:pt idx="24">
                  <c:v>7.7711901497157028</c:v>
                </c:pt>
                <c:pt idx="25">
                  <c:v>5.4825268602583836</c:v>
                </c:pt>
                <c:pt idx="26">
                  <c:v>7.5521947083119363</c:v>
                </c:pt>
                <c:pt idx="28">
                  <c:v>2.6760202447306041</c:v>
                </c:pt>
                <c:pt idx="29">
                  <c:v>1.6252365733029839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D-4CCE-AB1B-394E030AA7EF}"/>
            </c:ext>
          </c:extLst>
        </c:ser>
        <c:ser>
          <c:idx val="1"/>
          <c:order val="1"/>
          <c:tx>
            <c:strRef>
              <c:f>Figure_4!$E$10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Figure_4!$C$21:$C$52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Poland</c:v>
                </c:pt>
                <c:pt idx="4">
                  <c:v>Cyprus</c:v>
                </c:pt>
                <c:pt idx="5">
                  <c:v>Malta</c:v>
                </c:pt>
                <c:pt idx="6">
                  <c:v>Slovenia</c:v>
                </c:pt>
                <c:pt idx="7">
                  <c:v>Austria</c:v>
                </c:pt>
                <c:pt idx="8">
                  <c:v>Greece</c:v>
                </c:pt>
                <c:pt idx="9">
                  <c:v>Luxembourg</c:v>
                </c:pt>
                <c:pt idx="10">
                  <c:v>Finland</c:v>
                </c:pt>
                <c:pt idx="11">
                  <c:v>Croatia</c:v>
                </c:pt>
                <c:pt idx="12">
                  <c:v>Spain</c:v>
                </c:pt>
                <c:pt idx="13">
                  <c:v>Slovakia</c:v>
                </c:pt>
                <c:pt idx="14">
                  <c:v>Hungary</c:v>
                </c:pt>
                <c:pt idx="15">
                  <c:v>France</c:v>
                </c:pt>
                <c:pt idx="16">
                  <c:v>Lithuania</c:v>
                </c:pt>
                <c:pt idx="17">
                  <c:v>Netherlands</c:v>
                </c:pt>
                <c:pt idx="18">
                  <c:v>Latvia</c:v>
                </c:pt>
                <c:pt idx="19">
                  <c:v>Sweden</c:v>
                </c:pt>
                <c:pt idx="20">
                  <c:v>Czechia</c:v>
                </c:pt>
                <c:pt idx="21">
                  <c:v>Ireland</c:v>
                </c:pt>
                <c:pt idx="22">
                  <c:v>Portugal</c:v>
                </c:pt>
                <c:pt idx="23">
                  <c:v>Italy</c:v>
                </c:pt>
                <c:pt idx="24">
                  <c:v>Belgium</c:v>
                </c:pt>
                <c:pt idx="25">
                  <c:v>Germany</c:v>
                </c:pt>
                <c:pt idx="26">
                  <c:v>Denmark</c:v>
                </c:pt>
                <c:pt idx="28">
                  <c:v>Liechtenstein </c:v>
                </c:pt>
                <c:pt idx="29">
                  <c:v>Iceland </c:v>
                </c:pt>
                <c:pt idx="31">
                  <c:v>Bosnia and Herzegovina (¹) </c:v>
                </c:pt>
              </c:strCache>
            </c:strRef>
          </c:cat>
          <c:val>
            <c:numRef>
              <c:f>Figure_4!$E$21:$E$52</c:f>
              <c:numCache>
                <c:formatCode>#,##0.0_i</c:formatCode>
                <c:ptCount val="32"/>
                <c:pt idx="0">
                  <c:v>4.4351075930267641</c:v>
                </c:pt>
                <c:pt idx="2">
                  <c:v>0.54795315345780304</c:v>
                </c:pt>
                <c:pt idx="3">
                  <c:v>1.3245605290657247</c:v>
                </c:pt>
                <c:pt idx="4">
                  <c:v>1.4539053537005207</c:v>
                </c:pt>
                <c:pt idx="5">
                  <c:v>1.1773864492018649</c:v>
                </c:pt>
                <c:pt idx="6">
                  <c:v>1.7635326782715681</c:v>
                </c:pt>
                <c:pt idx="7">
                  <c:v>1.8679162408331322</c:v>
                </c:pt>
                <c:pt idx="8">
                  <c:v>1.9478402139547248</c:v>
                </c:pt>
                <c:pt idx="9">
                  <c:v>2.7144761135434394</c:v>
                </c:pt>
                <c:pt idx="10">
                  <c:v>2.8194698821651296</c:v>
                </c:pt>
                <c:pt idx="11">
                  <c:v>3.1139819046730715</c:v>
                </c:pt>
                <c:pt idx="12">
                  <c:v>3.1288218279270219</c:v>
                </c:pt>
                <c:pt idx="13">
                  <c:v>3.4116587713485504</c:v>
                </c:pt>
                <c:pt idx="14">
                  <c:v>3.3583298348726558</c:v>
                </c:pt>
                <c:pt idx="15">
                  <c:v>3.6217081555871502</c:v>
                </c:pt>
                <c:pt idx="16">
                  <c:v>3.8469436720202768</c:v>
                </c:pt>
                <c:pt idx="17">
                  <c:v>4.0128218935440874</c:v>
                </c:pt>
                <c:pt idx="18">
                  <c:v>4.5717884333875016</c:v>
                </c:pt>
                <c:pt idx="19">
                  <c:v>4.9572488986228231</c:v>
                </c:pt>
                <c:pt idx="20">
                  <c:v>5.2354164768908928</c:v>
                </c:pt>
                <c:pt idx="21">
                  <c:v>5.4779223831868427</c:v>
                </c:pt>
                <c:pt idx="22">
                  <c:v>5.6335885992084815</c:v>
                </c:pt>
                <c:pt idx="23">
                  <c:v>5.6963906307376133</c:v>
                </c:pt>
                <c:pt idx="24">
                  <c:v>5.7970714466118114</c:v>
                </c:pt>
                <c:pt idx="25">
                  <c:v>5.8368835250849607</c:v>
                </c:pt>
                <c:pt idx="26">
                  <c:v>6.7994519547602437</c:v>
                </c:pt>
                <c:pt idx="28">
                  <c:v>0.20195654617452657</c:v>
                </c:pt>
                <c:pt idx="29">
                  <c:v>3.907897328973525</c:v>
                </c:pt>
                <c:pt idx="31">
                  <c:v>0.14722605571917882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D-4CCE-AB1B-394E030AA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37704"/>
        <c:axId val="215538096"/>
      </c:barChart>
      <c:catAx>
        <c:axId val="21553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538096"/>
        <c:crosses val="autoZero"/>
        <c:auto val="1"/>
        <c:lblAlgn val="ctr"/>
        <c:lblOffset val="100"/>
        <c:tickMarkSkip val="1"/>
        <c:noMultiLvlLbl val="1"/>
      </c:catAx>
      <c:valAx>
        <c:axId val="215538096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215537704"/>
        <c:crosses val="autoZero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63705643472742468"/>
          <c:y val="0.65414284954125812"/>
          <c:w val="0.12406141732283464"/>
          <c:h val="5.292558349126176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61707809221687"/>
          <c:y val="3.7500687080319325E-2"/>
          <c:w val="0.66781477229238395"/>
          <c:h val="0.69853486261215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Figure_4!$D$10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Figure_4!$C$11:$C$19</c:f>
              <c:strCache>
                <c:ptCount val="9"/>
                <c:pt idx="0">
                  <c:v>Estonia</c:v>
                </c:pt>
                <c:pt idx="1">
                  <c:v>Bulgaria</c:v>
                </c:pt>
                <c:pt idx="3">
                  <c:v>Norway</c:v>
                </c:pt>
                <c:pt idx="5">
                  <c:v>Serbia</c:v>
                </c:pt>
                <c:pt idx="6">
                  <c:v>Montenegro </c:v>
                </c:pt>
                <c:pt idx="7">
                  <c:v>North Macedonia</c:v>
                </c:pt>
                <c:pt idx="8">
                  <c:v>Türkiye</c:v>
                </c:pt>
              </c:strCache>
            </c:strRef>
          </c:cat>
          <c:val>
            <c:numRef>
              <c:f>Figure_4!$D$11:$D$19</c:f>
              <c:numCache>
                <c:formatCode>#,##0.0_i</c:formatCode>
                <c:ptCount val="9"/>
                <c:pt idx="0">
                  <c:v>47.166400134314415</c:v>
                </c:pt>
                <c:pt idx="1">
                  <c:v>8.0966458583174621</c:v>
                </c:pt>
                <c:pt idx="3">
                  <c:v>18.690062129776994</c:v>
                </c:pt>
                <c:pt idx="5">
                  <c:v>33.200000000000003</c:v>
                </c:pt>
                <c:pt idx="6">
                  <c:v>0</c:v>
                </c:pt>
                <c:pt idx="7">
                  <c:v>6.4244132342895446</c:v>
                </c:pt>
                <c:pt idx="8">
                  <c:v>5.0767301246522223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E-4673-8546-787AC8567BCA}"/>
            </c:ext>
          </c:extLst>
        </c:ser>
        <c:ser>
          <c:idx val="1"/>
          <c:order val="1"/>
          <c:tx>
            <c:strRef>
              <c:f>Figure_4!$E$10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Figure_4!$C$11:$C$19</c:f>
              <c:strCache>
                <c:ptCount val="9"/>
                <c:pt idx="0">
                  <c:v>Estonia</c:v>
                </c:pt>
                <c:pt idx="1">
                  <c:v>Bulgaria</c:v>
                </c:pt>
                <c:pt idx="3">
                  <c:v>Norway</c:v>
                </c:pt>
                <c:pt idx="5">
                  <c:v>Serbia</c:v>
                </c:pt>
                <c:pt idx="6">
                  <c:v>Montenegro </c:v>
                </c:pt>
                <c:pt idx="7">
                  <c:v>North Macedonia</c:v>
                </c:pt>
                <c:pt idx="8">
                  <c:v>Türkiye</c:v>
                </c:pt>
              </c:strCache>
            </c:strRef>
          </c:cat>
          <c:val>
            <c:numRef>
              <c:f>Figure_4!$E$11:$E$19</c:f>
              <c:numCache>
                <c:formatCode>#,##0.0_i</c:formatCode>
                <c:ptCount val="9"/>
                <c:pt idx="0">
                  <c:v>9.8463497221273641</c:v>
                </c:pt>
                <c:pt idx="1">
                  <c:v>11.987432482997509</c:v>
                </c:pt>
                <c:pt idx="3">
                  <c:v>13.28715032901224</c:v>
                </c:pt>
                <c:pt idx="5">
                  <c:v>19.352955684321575</c:v>
                </c:pt>
                <c:pt idx="6">
                  <c:v>27.580598203608663</c:v>
                </c:pt>
                <c:pt idx="7">
                  <c:v>28.16773048021145</c:v>
                </c:pt>
                <c:pt idx="8">
                  <c:v>28.490701536141554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E-4673-8546-787AC8567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3736"/>
        <c:axId val="215107264"/>
      </c:barChart>
      <c:catAx>
        <c:axId val="21510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107264"/>
        <c:crosses val="autoZero"/>
        <c:auto val="1"/>
        <c:lblAlgn val="ctr"/>
        <c:lblOffset val="100"/>
        <c:tickMarkSkip val="1"/>
        <c:noMultiLvlLbl val="1"/>
      </c:catAx>
      <c:valAx>
        <c:axId val="215107264"/>
        <c:scaling>
          <c:orientation val="minMax"/>
          <c:max val="4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crossAx val="215103736"/>
        <c:crosses val="autoZero"/>
        <c:crossBetween val="between"/>
        <c:majorUnit val="4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2018</a:t>
            </a:r>
          </a:p>
        </c:rich>
      </c:tx>
      <c:layout>
        <c:manualLayout>
          <c:xMode val="edge"/>
          <c:yMode val="edge"/>
          <c:x val="4.186747395068407E-3"/>
          <c:y val="5.8042832185932359E-3"/>
        </c:manualLayout>
      </c:layout>
      <c:overlay val="0"/>
    </c:title>
    <c:autoTitleDeleted val="0"/>
    <c:plotArea>
      <c:layout>
        <c:manualLayout>
          <c:xMode val="edge"/>
          <c:yMode val="edge"/>
          <c:x val="4.186747395068407E-3"/>
          <c:y val="5.804283218593235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Figure_4!$C$1</c:f>
              <c:numCache>
                <c:formatCode>General</c:formatCode>
                <c:ptCount val="1"/>
              </c:numCache>
            </c:numRef>
          </c:cat>
          <c:val>
            <c:numRef>
              <c:f>Figure_4!$C$2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F00-44E3-ACF4-A7EA9DBCB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508456"/>
        <c:axId val="549512720"/>
      </c:barChart>
      <c:catAx>
        <c:axId val="549508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9512720"/>
        <c:crosses val="autoZero"/>
        <c:auto val="1"/>
        <c:lblAlgn val="ctr"/>
        <c:lblOffset val="100"/>
        <c:noMultiLvlLbl val="0"/>
      </c:catAx>
      <c:valAx>
        <c:axId val="549512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4950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2018</a:t>
            </a:r>
          </a:p>
        </c:rich>
      </c:tx>
      <c:layout>
        <c:manualLayout>
          <c:xMode val="edge"/>
          <c:yMode val="edge"/>
          <c:x val="4.2107077967720114E-3"/>
          <c:y val="7.0632982660680695E-3"/>
        </c:manualLayout>
      </c:layout>
      <c:overlay val="0"/>
    </c:title>
    <c:autoTitleDeleted val="0"/>
    <c:plotArea>
      <c:layout>
        <c:manualLayout>
          <c:xMode val="edge"/>
          <c:yMode val="edge"/>
          <c:x val="4.2107077967720114E-3"/>
          <c:y val="7.063298266068069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Figure_4!$C$1</c:f>
              <c:numCache>
                <c:formatCode>General</c:formatCode>
                <c:ptCount val="1"/>
              </c:numCache>
            </c:numRef>
          </c:cat>
          <c:val>
            <c:numRef>
              <c:f>Figure_4!$C$2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30F-4CAC-85CC-1D65B94AA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80072"/>
        <c:axId val="721383680"/>
      </c:barChart>
      <c:catAx>
        <c:axId val="72138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1383680"/>
        <c:crosses val="autoZero"/>
        <c:auto val="1"/>
        <c:lblAlgn val="ctr"/>
        <c:lblOffset val="100"/>
        <c:noMultiLvlLbl val="0"/>
      </c:catAx>
      <c:valAx>
        <c:axId val="721383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138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4.1846966959842562E-3"/>
          <c:y val="6.1157387305750708E-3"/>
        </c:manualLayout>
      </c:layout>
      <c:overlay val="0"/>
    </c:title>
    <c:autoTitleDeleted val="0"/>
    <c:plotArea>
      <c:layout>
        <c:manualLayout>
          <c:xMode val="edge"/>
          <c:yMode val="edge"/>
          <c:x val="4.1846966959842562E-3"/>
          <c:y val="6.11573873057507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9C5-4459-A6EF-F1F115BC3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251376"/>
        <c:axId val="594246784"/>
      </c:barChart>
      <c:catAx>
        <c:axId val="59425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246784"/>
        <c:crosses val="autoZero"/>
        <c:auto val="1"/>
        <c:lblAlgn val="ctr"/>
        <c:lblOffset val="100"/>
        <c:noMultiLvlLbl val="0"/>
      </c:catAx>
      <c:valAx>
        <c:axId val="59424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9425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4.1488879061142604E-3"/>
          <c:y val="6.1157387305750708E-3"/>
        </c:manualLayout>
      </c:layout>
      <c:overlay val="0"/>
    </c:title>
    <c:autoTitleDeleted val="0"/>
    <c:plotArea>
      <c:layout>
        <c:manualLayout>
          <c:xMode val="edge"/>
          <c:yMode val="edge"/>
          <c:x val="4.1488879061142604E-3"/>
          <c:y val="6.115738730575070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AAB-4AEB-8ECE-C5B8AB538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306072"/>
        <c:axId val="434304104"/>
      </c:barChart>
      <c:catAx>
        <c:axId val="434306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4304104"/>
        <c:crosses val="autoZero"/>
        <c:auto val="1"/>
        <c:lblAlgn val="ctr"/>
        <c:lblOffset val="100"/>
        <c:noMultiLvlLbl val="0"/>
      </c:catAx>
      <c:valAx>
        <c:axId val="434304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34306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6.0804849085514022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6.0804849085514022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170-4C19-812B-483C476A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009656"/>
        <c:axId val="486008672"/>
      </c:barChart>
      <c:catAx>
        <c:axId val="486009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008672"/>
        <c:crosses val="autoZero"/>
        <c:auto val="1"/>
        <c:lblAlgn val="ctr"/>
        <c:lblOffset val="100"/>
        <c:noMultiLvlLbl val="0"/>
      </c:catAx>
      <c:valAx>
        <c:axId val="486008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600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5.9756699868597773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5.975669986859777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916-4DB8-B937-F3DC4019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496272"/>
        <c:axId val="608494960"/>
      </c:barChart>
      <c:catAx>
        <c:axId val="60849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494960"/>
        <c:crosses val="autoZero"/>
        <c:auto val="1"/>
        <c:lblAlgn val="ctr"/>
        <c:lblOffset val="100"/>
        <c:noMultiLvlLbl val="0"/>
      </c:catAx>
      <c:valAx>
        <c:axId val="608494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849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generated, 2010 and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share of total waste)</a:t>
            </a:r>
          </a:p>
        </c:rich>
      </c:tx>
      <c:layout>
        <c:manualLayout>
          <c:xMode val="edge"/>
          <c:yMode val="edge"/>
          <c:x val="6.273882125117018E-3"/>
          <c:y val="5.9756699868597773E-3"/>
        </c:manualLayout>
      </c:layout>
      <c:overlay val="0"/>
    </c:title>
    <c:autoTitleDeleted val="0"/>
    <c:plotArea>
      <c:layout>
        <c:manualLayout>
          <c:xMode val="edge"/>
          <c:yMode val="edge"/>
          <c:x val="6.273882125117018E-3"/>
          <c:y val="5.9756699868597773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Figure_4!$A$2</c:f>
              <c:strCache>
                <c:ptCount val="1"/>
              </c:strCache>
            </c:strRef>
          </c:tx>
          <c:invertIfNegative val="0"/>
          <c:cat>
            <c:numRef>
              <c:f>Figure_4!$B$1</c:f>
              <c:numCache>
                <c:formatCode>General</c:formatCode>
                <c:ptCount val="1"/>
              </c:numCache>
            </c:numRef>
          </c:cat>
          <c:val>
            <c:numRef>
              <c:f>Figure_4!$B$2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8CF-4945-A76B-B18645719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6446816"/>
        <c:axId val="746449768"/>
      </c:barChart>
      <c:catAx>
        <c:axId val="7464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449768"/>
        <c:crosses val="autoZero"/>
        <c:auto val="1"/>
        <c:lblAlgn val="ctr"/>
        <c:lblOffset val="100"/>
        <c:noMultiLvlLbl val="0"/>
      </c:catAx>
      <c:valAx>
        <c:axId val="746449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644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Waste treatment, EU, 2004-2020
</a:t>
            </a:r>
            <a:r>
              <a:rPr lang="en-US" sz="1400"/>
              <a:t>(Index 2004 = 100)</a:t>
            </a:r>
          </a:p>
        </c:rich>
      </c:tx>
      <c:layout>
        <c:manualLayout>
          <c:xMode val="edge"/>
          <c:yMode val="edge"/>
          <c:x val="5.3333333333333332E-3"/>
          <c:y val="6.0566607769217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69081364829395E-2"/>
          <c:y val="0.10009394977740579"/>
          <c:w val="0.90239748031496059"/>
          <c:h val="0.75252317149649595"/>
        </c:manualLayout>
      </c:layout>
      <c:lineChart>
        <c:grouping val="standard"/>
        <c:varyColors val="1"/>
        <c:ser>
          <c:idx val="0"/>
          <c:order val="0"/>
          <c:tx>
            <c:strRef>
              <c:f>Figure_5!$B$10</c:f>
              <c:strCache>
                <c:ptCount val="1"/>
                <c:pt idx="0">
                  <c:v>Recovery</c:v>
                </c:pt>
              </c:strCache>
            </c:strRef>
          </c:tx>
          <c:spPr>
            <a:ln w="28440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Figure_5!$C$9:$K$9</c:f>
              <c:numCache>
                <c:formatCode>General</c:formatCode>
                <c:ptCount val="9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</c:numCache>
            </c:numRef>
          </c:cat>
          <c:val>
            <c:numRef>
              <c:f>Figure_5!$C$10:$K$10</c:f>
              <c:numCache>
                <c:formatCode>#,##0.0</c:formatCode>
                <c:ptCount val="9"/>
                <c:pt idx="0">
                  <c:v>100</c:v>
                </c:pt>
                <c:pt idx="1">
                  <c:v>113.99335838303055</c:v>
                </c:pt>
                <c:pt idx="2">
                  <c:v>117.84963287255678</c:v>
                </c:pt>
                <c:pt idx="3">
                  <c:v>118.94584439311937</c:v>
                </c:pt>
                <c:pt idx="4">
                  <c:v>121.63006882921393</c:v>
                </c:pt>
                <c:pt idx="5">
                  <c:v>123.19165316510967</c:v>
                </c:pt>
                <c:pt idx="6" formatCode="0.0">
                  <c:v>126.69746170728624</c:v>
                </c:pt>
                <c:pt idx="7" formatCode="0.0">
                  <c:v>136.5300424006343</c:v>
                </c:pt>
                <c:pt idx="8" formatCode="0.0">
                  <c:v>133.85960678869776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E8-4738-A76A-9F867ADCFC36}"/>
            </c:ext>
          </c:extLst>
        </c:ser>
        <c:ser>
          <c:idx val="1"/>
          <c:order val="1"/>
          <c:tx>
            <c:strRef>
              <c:f>Figure_5!$B$12</c:f>
              <c:strCache>
                <c:ptCount val="1"/>
                <c:pt idx="0">
                  <c:v>Total</c:v>
                </c:pt>
              </c:strCache>
            </c:strRef>
          </c:tx>
          <c:spPr>
            <a:ln w="28440" cap="rnd" cmpd="sng" algn="ctr">
              <a:solidFill>
                <a:srgbClr val="C84B9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Figure_5!$C$9:$K$9</c:f>
              <c:numCache>
                <c:formatCode>General</c:formatCode>
                <c:ptCount val="9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</c:numCache>
            </c:numRef>
          </c:cat>
          <c:val>
            <c:numRef>
              <c:f>Figure_5!$C$12:$K$12</c:f>
              <c:numCache>
                <c:formatCode>#,##0.0</c:formatCode>
                <c:ptCount val="9"/>
                <c:pt idx="0">
                  <c:v>100</c:v>
                </c:pt>
                <c:pt idx="1">
                  <c:v>101.89140748550342</c:v>
                </c:pt>
                <c:pt idx="2">
                  <c:v>102.768581971534</c:v>
                </c:pt>
                <c:pt idx="3">
                  <c:v>107.01370585134423</c:v>
                </c:pt>
                <c:pt idx="4">
                  <c:v>111.32156035846073</c:v>
                </c:pt>
                <c:pt idx="5">
                  <c:v>111.30469161834475</c:v>
                </c:pt>
                <c:pt idx="6" formatCode="0.0">
                  <c:v>110.55086979441222</c:v>
                </c:pt>
                <c:pt idx="7" formatCode="0.0">
                  <c:v>114.5260938323669</c:v>
                </c:pt>
                <c:pt idx="8" formatCode="0.0">
                  <c:v>103.88506122793237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8-4738-A76A-9F867ADCFC36}"/>
            </c:ext>
          </c:extLst>
        </c:ser>
        <c:ser>
          <c:idx val="2"/>
          <c:order val="2"/>
          <c:tx>
            <c:strRef>
              <c:f>Figure_5!$B$11</c:f>
              <c:strCache>
                <c:ptCount val="1"/>
                <c:pt idx="0">
                  <c:v>Disposal</c:v>
                </c:pt>
              </c:strCache>
            </c:strRef>
          </c:tx>
          <c:spPr>
            <a:ln w="2844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Figure_5!$C$9:$K$9</c:f>
              <c:numCache>
                <c:formatCode>General</c:formatCode>
                <c:ptCount val="9"/>
                <c:pt idx="0">
                  <c:v>2004</c:v>
                </c:pt>
                <c:pt idx="1">
                  <c:v>2006</c:v>
                </c:pt>
                <c:pt idx="2">
                  <c:v>2008</c:v>
                </c:pt>
                <c:pt idx="3">
                  <c:v>2010</c:v>
                </c:pt>
                <c:pt idx="4">
                  <c:v>2012</c:v>
                </c:pt>
                <c:pt idx="5">
                  <c:v>2014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</c:numCache>
            </c:numRef>
          </c:cat>
          <c:val>
            <c:numRef>
              <c:f>Figure_5!$C$11:$K$11</c:f>
              <c:numCache>
                <c:formatCode>#,##0.0</c:formatCode>
                <c:ptCount val="9"/>
                <c:pt idx="0">
                  <c:v>100</c:v>
                </c:pt>
                <c:pt idx="1">
                  <c:v>91.632740518534391</c:v>
                </c:pt>
                <c:pt idx="2">
                  <c:v>89.984806280070899</c:v>
                </c:pt>
                <c:pt idx="3">
                  <c:v>96.897948847809573</c:v>
                </c:pt>
                <c:pt idx="4">
                  <c:v>102.58293238794631</c:v>
                </c:pt>
                <c:pt idx="5">
                  <c:v>101.22815902760192</c:v>
                </c:pt>
                <c:pt idx="6" formatCode="0.0">
                  <c:v>96.863860373609683</c:v>
                </c:pt>
                <c:pt idx="7" formatCode="0.0">
                  <c:v>95.874320665407026</c:v>
                </c:pt>
                <c:pt idx="8" formatCode="0.0">
                  <c:v>78.478485302997839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8-4738-A76A-9F867ADCF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110008"/>
        <c:axId val="215105696"/>
      </c:lineChart>
      <c:catAx>
        <c:axId val="215110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5105696"/>
        <c:crosses val="autoZero"/>
        <c:auto val="1"/>
        <c:lblAlgn val="ctr"/>
        <c:lblOffset val="100"/>
        <c:tickMarkSkip val="1"/>
        <c:noMultiLvlLbl val="1"/>
      </c:catAx>
      <c:valAx>
        <c:axId val="215105696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/>
                </a:solidFill>
                <a:prstDash val="solid"/>
                <a:round/>
              </a14:hiddenLine>
            </a:ext>
          </a:extLst>
        </c:spPr>
        <c:crossAx val="215110008"/>
        <c:crossesAt val="1"/>
        <c:crossBetween val="midCat"/>
        <c:majorUnit val="5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362195275590551"/>
          <c:y val="0.90584515455215286"/>
          <c:w val="0.32756094488188975"/>
          <c:h val="2.91869052132588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Waste treatment by type of recovery and disposal, 2020</a:t>
            </a:r>
          </a:p>
          <a:p>
            <a:pPr algn="l">
              <a:defRPr sz="1800" b="1"/>
            </a:pPr>
            <a:r>
              <a:rPr lang="en-US" sz="1600" b="0"/>
              <a:t>(% of</a:t>
            </a:r>
            <a:r>
              <a:rPr lang="en-US" sz="1600" b="0" baseline="0"/>
              <a:t> total treatment</a:t>
            </a:r>
            <a:r>
              <a:rPr lang="en-US" sz="1600" b="0"/>
              <a:t>)</a:t>
            </a:r>
          </a:p>
        </c:rich>
      </c:tx>
      <c:layout>
        <c:manualLayout>
          <c:xMode val="edge"/>
          <c:yMode val="edge"/>
          <c:x val="5.3333333333333332E-3"/>
          <c:y val="7.00673032308750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352444052361792"/>
          <c:w val="0.97066666666666668"/>
          <c:h val="0.6208895457928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Figure_6!$C$8:$C$9</c:f>
              <c:strCache>
                <c:ptCount val="2"/>
                <c:pt idx="1">
                  <c:v>Recovery - Recycling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Denmark</c:v>
                </c:pt>
                <c:pt idx="8">
                  <c:v>Spain</c:v>
                </c:pt>
                <c:pt idx="9">
                  <c:v>France</c:v>
                </c:pt>
                <c:pt idx="10">
                  <c:v>Czechia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Luxembourg</c:v>
                </c:pt>
                <c:pt idx="17">
                  <c:v>Lithuania</c:v>
                </c:pt>
                <c:pt idx="18">
                  <c:v>Cyprus</c:v>
                </c:pt>
                <c:pt idx="19">
                  <c:v>Malta</c:v>
                </c:pt>
                <c:pt idx="20">
                  <c:v>Poland</c:v>
                </c:pt>
                <c:pt idx="21">
                  <c:v>Austria  (¹)</c:v>
                </c:pt>
                <c:pt idx="22">
                  <c:v>Hungary</c:v>
                </c:pt>
                <c:pt idx="23">
                  <c:v>Ireland</c:v>
                </c:pt>
                <c:pt idx="24">
                  <c:v>Greece</c:v>
                </c:pt>
                <c:pt idx="25">
                  <c:v>Sweden</c:v>
                </c:pt>
                <c:pt idx="26">
                  <c:v>Finland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8">
                  <c:v>Kosovo (²)</c:v>
                </c:pt>
              </c:strCache>
            </c:strRef>
          </c:cat>
          <c:val>
            <c:numRef>
              <c:f>Figure_6!$C$10:$C$48</c:f>
              <c:numCache>
                <c:formatCode>#,##0.0_i</c:formatCode>
                <c:ptCount val="39"/>
                <c:pt idx="0">
                  <c:v>39.910489113060777</c:v>
                </c:pt>
                <c:pt idx="2">
                  <c:v>83.223473809016781</c:v>
                </c:pt>
                <c:pt idx="3">
                  <c:v>74.098188193738736</c:v>
                </c:pt>
                <c:pt idx="4">
                  <c:v>63.988681663590995</c:v>
                </c:pt>
                <c:pt idx="5">
                  <c:v>63.961254922593639</c:v>
                </c:pt>
                <c:pt idx="6">
                  <c:v>55.678310328566504</c:v>
                </c:pt>
                <c:pt idx="7">
                  <c:v>55.585140643288042</c:v>
                </c:pt>
                <c:pt idx="8">
                  <c:v>54.711749104687613</c:v>
                </c:pt>
                <c:pt idx="9">
                  <c:v>54.240077285991681</c:v>
                </c:pt>
                <c:pt idx="10">
                  <c:v>51.130297783750514</c:v>
                </c:pt>
                <c:pt idx="11">
                  <c:v>49.367068343146201</c:v>
                </c:pt>
                <c:pt idx="12">
                  <c:v>45.198216490355961</c:v>
                </c:pt>
                <c:pt idx="13">
                  <c:v>44.523828585120725</c:v>
                </c:pt>
                <c:pt idx="14">
                  <c:v>44.21669113576646</c:v>
                </c:pt>
                <c:pt idx="15">
                  <c:v>43.955063492978319</c:v>
                </c:pt>
                <c:pt idx="16">
                  <c:v>41.535146672541494</c:v>
                </c:pt>
                <c:pt idx="17">
                  <c:v>39.47931335633335</c:v>
                </c:pt>
                <c:pt idx="18">
                  <c:v>37.713139570087797</c:v>
                </c:pt>
                <c:pt idx="19">
                  <c:v>37.559252006680119</c:v>
                </c:pt>
                <c:pt idx="20">
                  <c:v>36.336986263477122</c:v>
                </c:pt>
                <c:pt idx="21">
                  <c:v>33.971741865511987</c:v>
                </c:pt>
                <c:pt idx="22">
                  <c:v>33.696386730505964</c:v>
                </c:pt>
                <c:pt idx="23">
                  <c:v>32.575011632803644</c:v>
                </c:pt>
                <c:pt idx="24">
                  <c:v>23.748407955777338</c:v>
                </c:pt>
                <c:pt idx="25">
                  <c:v>11.913983438723379</c:v>
                </c:pt>
                <c:pt idx="26">
                  <c:v>9.5371664355161005</c:v>
                </c:pt>
                <c:pt idx="27">
                  <c:v>7.7400905280829662</c:v>
                </c:pt>
                <c:pt idx="28">
                  <c:v>5.168901122794753</c:v>
                </c:pt>
                <c:pt idx="30">
                  <c:v>58.016810983327126</c:v>
                </c:pt>
                <c:pt idx="31">
                  <c:v>36.328729345952837</c:v>
                </c:pt>
                <c:pt idx="33">
                  <c:v>36.939724976024131</c:v>
                </c:pt>
                <c:pt idx="34">
                  <c:v>31.236658261314204</c:v>
                </c:pt>
                <c:pt idx="35">
                  <c:v>5.6095982627167222</c:v>
                </c:pt>
                <c:pt idx="36">
                  <c:v>3.0002328632634212</c:v>
                </c:pt>
                <c:pt idx="38">
                  <c:v>7.0690097362214823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7-4B27-B239-3CD5EA9F00B8}"/>
            </c:ext>
          </c:extLst>
        </c:ser>
        <c:ser>
          <c:idx val="1"/>
          <c:order val="1"/>
          <c:tx>
            <c:strRef>
              <c:f>Figure_6!$D$8:$D$9</c:f>
              <c:strCache>
                <c:ptCount val="2"/>
                <c:pt idx="1">
                  <c:v>Recovery - Backfilling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Denmark</c:v>
                </c:pt>
                <c:pt idx="8">
                  <c:v>Spain</c:v>
                </c:pt>
                <c:pt idx="9">
                  <c:v>France</c:v>
                </c:pt>
                <c:pt idx="10">
                  <c:v>Czechia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Luxembourg</c:v>
                </c:pt>
                <c:pt idx="17">
                  <c:v>Lithuania</c:v>
                </c:pt>
                <c:pt idx="18">
                  <c:v>Cyprus</c:v>
                </c:pt>
                <c:pt idx="19">
                  <c:v>Malta</c:v>
                </c:pt>
                <c:pt idx="20">
                  <c:v>Poland</c:v>
                </c:pt>
                <c:pt idx="21">
                  <c:v>Austria  (¹)</c:v>
                </c:pt>
                <c:pt idx="22">
                  <c:v>Hungary</c:v>
                </c:pt>
                <c:pt idx="23">
                  <c:v>Ireland</c:v>
                </c:pt>
                <c:pt idx="24">
                  <c:v>Greece</c:v>
                </c:pt>
                <c:pt idx="25">
                  <c:v>Sweden</c:v>
                </c:pt>
                <c:pt idx="26">
                  <c:v>Finland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8">
                  <c:v>Kosovo (²)</c:v>
                </c:pt>
              </c:strCache>
            </c:strRef>
          </c:cat>
          <c:val>
            <c:numRef>
              <c:f>Figure_6!$D$10:$D$48</c:f>
              <c:numCache>
                <c:formatCode>#,##0.0_i</c:formatCode>
                <c:ptCount val="39"/>
                <c:pt idx="0">
                  <c:v>12.663963749105653</c:v>
                </c:pt>
                <c:pt idx="2">
                  <c:v>0.2053412780637886</c:v>
                </c:pt>
                <c:pt idx="3">
                  <c:v>11.232495617720723</c:v>
                </c:pt>
                <c:pt idx="4">
                  <c:v>0.57332350276279853</c:v>
                </c:pt>
                <c:pt idx="5">
                  <c:v>3.0259469190754396</c:v>
                </c:pt>
                <c:pt idx="6">
                  <c:v>4.7827107918442291</c:v>
                </c:pt>
                <c:pt idx="7">
                  <c:v>16.647995150650804</c:v>
                </c:pt>
                <c:pt idx="8">
                  <c:v>5.1361791379309949</c:v>
                </c:pt>
                <c:pt idx="9">
                  <c:v>10.173413708421943</c:v>
                </c:pt>
                <c:pt idx="10">
                  <c:v>33.765050426065727</c:v>
                </c:pt>
                <c:pt idx="11">
                  <c:v>0</c:v>
                </c:pt>
                <c:pt idx="12">
                  <c:v>8.6460884232541435</c:v>
                </c:pt>
                <c:pt idx="13">
                  <c:v>47.223082202824294</c:v>
                </c:pt>
                <c:pt idx="14">
                  <c:v>14.35119562375692</c:v>
                </c:pt>
                <c:pt idx="15">
                  <c:v>26.056983664755723</c:v>
                </c:pt>
                <c:pt idx="16">
                  <c:v>32.486055933276042</c:v>
                </c:pt>
                <c:pt idx="17">
                  <c:v>2.8833021163889421</c:v>
                </c:pt>
                <c:pt idx="18">
                  <c:v>0.81221616712079925</c:v>
                </c:pt>
                <c:pt idx="19">
                  <c:v>53.307351717236685</c:v>
                </c:pt>
                <c:pt idx="20">
                  <c:v>35.308254171227247</c:v>
                </c:pt>
                <c:pt idx="21">
                  <c:v>16.11138225552375</c:v>
                </c:pt>
                <c:pt idx="22">
                  <c:v>39.171732683052554</c:v>
                </c:pt>
                <c:pt idx="23">
                  <c:v>2.6143728660404393</c:v>
                </c:pt>
                <c:pt idx="24">
                  <c:v>9.1313263490640448</c:v>
                </c:pt>
                <c:pt idx="25">
                  <c:v>2.7216901892820657</c:v>
                </c:pt>
                <c:pt idx="26">
                  <c:v>0.87604590527765835</c:v>
                </c:pt>
                <c:pt idx="27">
                  <c:v>0</c:v>
                </c:pt>
                <c:pt idx="28">
                  <c:v>0.89938322070087318</c:v>
                </c:pt>
                <c:pt idx="30">
                  <c:v>2.2832743391293326</c:v>
                </c:pt>
                <c:pt idx="31">
                  <c:v>0.92632044489276288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1.0217882370530125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7-4B27-B239-3CD5EA9F00B8}"/>
            </c:ext>
          </c:extLst>
        </c:ser>
        <c:ser>
          <c:idx val="2"/>
          <c:order val="2"/>
          <c:tx>
            <c:strRef>
              <c:f>Figure_6!$E$8:$E$9</c:f>
              <c:strCache>
                <c:ptCount val="2"/>
                <c:pt idx="1">
                  <c:v>Energy recovery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/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Denmark</c:v>
                </c:pt>
                <c:pt idx="8">
                  <c:v>Spain</c:v>
                </c:pt>
                <c:pt idx="9">
                  <c:v>France</c:v>
                </c:pt>
                <c:pt idx="10">
                  <c:v>Czechia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Luxembourg</c:v>
                </c:pt>
                <c:pt idx="17">
                  <c:v>Lithuania</c:v>
                </c:pt>
                <c:pt idx="18">
                  <c:v>Cyprus</c:v>
                </c:pt>
                <c:pt idx="19">
                  <c:v>Malta</c:v>
                </c:pt>
                <c:pt idx="20">
                  <c:v>Poland</c:v>
                </c:pt>
                <c:pt idx="21">
                  <c:v>Austria  (¹)</c:v>
                </c:pt>
                <c:pt idx="22">
                  <c:v>Hungary</c:v>
                </c:pt>
                <c:pt idx="23">
                  <c:v>Ireland</c:v>
                </c:pt>
                <c:pt idx="24">
                  <c:v>Greece</c:v>
                </c:pt>
                <c:pt idx="25">
                  <c:v>Sweden</c:v>
                </c:pt>
                <c:pt idx="26">
                  <c:v>Finland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8">
                  <c:v>Kosovo (²)</c:v>
                </c:pt>
              </c:strCache>
            </c:strRef>
          </c:cat>
          <c:val>
            <c:numRef>
              <c:f>Figure_6!$E$10:$E$48</c:f>
              <c:numCache>
                <c:formatCode>#,##0.0_i</c:formatCode>
                <c:ptCount val="39"/>
                <c:pt idx="0">
                  <c:v>6.5387601422837447</c:v>
                </c:pt>
                <c:pt idx="2">
                  <c:v>5.4986178732713356</c:v>
                </c:pt>
                <c:pt idx="3">
                  <c:v>7.2411695918261758</c:v>
                </c:pt>
                <c:pt idx="4">
                  <c:v>6.0555414376389658</c:v>
                </c:pt>
                <c:pt idx="5">
                  <c:v>8.4003214869661562</c:v>
                </c:pt>
                <c:pt idx="6">
                  <c:v>5.0601084517324217</c:v>
                </c:pt>
                <c:pt idx="7">
                  <c:v>20.327422137126909</c:v>
                </c:pt>
                <c:pt idx="8">
                  <c:v>3.9919579850662843</c:v>
                </c:pt>
                <c:pt idx="9">
                  <c:v>7.6872077767439579</c:v>
                </c:pt>
                <c:pt idx="10">
                  <c:v>3.9076183927846309</c:v>
                </c:pt>
                <c:pt idx="11">
                  <c:v>7.7243200986142586</c:v>
                </c:pt>
                <c:pt idx="12">
                  <c:v>10.886229444946927</c:v>
                </c:pt>
                <c:pt idx="13">
                  <c:v>2.6788333549805849</c:v>
                </c:pt>
                <c:pt idx="14">
                  <c:v>2.1677266313999808</c:v>
                </c:pt>
                <c:pt idx="15">
                  <c:v>11.811602061495337</c:v>
                </c:pt>
                <c:pt idx="16">
                  <c:v>3.0827431018986289</c:v>
                </c:pt>
                <c:pt idx="17">
                  <c:v>10.68912903341827</c:v>
                </c:pt>
                <c:pt idx="18">
                  <c:v>14.051771117166211</c:v>
                </c:pt>
                <c:pt idx="19">
                  <c:v>0</c:v>
                </c:pt>
                <c:pt idx="20">
                  <c:v>2.6800690781474534</c:v>
                </c:pt>
                <c:pt idx="21">
                  <c:v>4</c:v>
                </c:pt>
                <c:pt idx="22">
                  <c:v>6.3607310073655468</c:v>
                </c:pt>
                <c:pt idx="23">
                  <c:v>36.21236527126225</c:v>
                </c:pt>
                <c:pt idx="24">
                  <c:v>1.8305760072815063</c:v>
                </c:pt>
                <c:pt idx="25">
                  <c:v>6.1790977184234119</c:v>
                </c:pt>
                <c:pt idx="26">
                  <c:v>5.5222121776609772</c:v>
                </c:pt>
                <c:pt idx="27">
                  <c:v>0.59628326309384627</c:v>
                </c:pt>
                <c:pt idx="28">
                  <c:v>1.4204135807144769</c:v>
                </c:pt>
                <c:pt idx="30">
                  <c:v>3.6463526068753631</c:v>
                </c:pt>
                <c:pt idx="31">
                  <c:v>12.282110468456183</c:v>
                </c:pt>
                <c:pt idx="33">
                  <c:v>0</c:v>
                </c:pt>
                <c:pt idx="34">
                  <c:v>0.8262525148268075</c:v>
                </c:pt>
                <c:pt idx="35">
                  <c:v>0.15235337645590799</c:v>
                </c:pt>
                <c:pt idx="36">
                  <c:v>0.18890283682246203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7-4B27-B239-3CD5EA9F00B8}"/>
            </c:ext>
          </c:extLst>
        </c:ser>
        <c:ser>
          <c:idx val="3"/>
          <c:order val="3"/>
          <c:tx>
            <c:strRef>
              <c:f>Figure_6!$F$8:$F$9</c:f>
              <c:strCache>
                <c:ptCount val="2"/>
                <c:pt idx="1">
                  <c:v>Disposal - Landfill and other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Denmark</c:v>
                </c:pt>
                <c:pt idx="8">
                  <c:v>Spain</c:v>
                </c:pt>
                <c:pt idx="9">
                  <c:v>France</c:v>
                </c:pt>
                <c:pt idx="10">
                  <c:v>Czechia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Luxembourg</c:v>
                </c:pt>
                <c:pt idx="17">
                  <c:v>Lithuania</c:v>
                </c:pt>
                <c:pt idx="18">
                  <c:v>Cyprus</c:v>
                </c:pt>
                <c:pt idx="19">
                  <c:v>Malta</c:v>
                </c:pt>
                <c:pt idx="20">
                  <c:v>Poland</c:v>
                </c:pt>
                <c:pt idx="21">
                  <c:v>Austria  (¹)</c:v>
                </c:pt>
                <c:pt idx="22">
                  <c:v>Hungary</c:v>
                </c:pt>
                <c:pt idx="23">
                  <c:v>Ireland</c:v>
                </c:pt>
                <c:pt idx="24">
                  <c:v>Greece</c:v>
                </c:pt>
                <c:pt idx="25">
                  <c:v>Sweden</c:v>
                </c:pt>
                <c:pt idx="26">
                  <c:v>Finland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8">
                  <c:v>Kosovo (²)</c:v>
                </c:pt>
              </c:strCache>
            </c:strRef>
          </c:cat>
          <c:val>
            <c:numRef>
              <c:f>Figure_6!$F$10:$F$48</c:f>
              <c:numCache>
                <c:formatCode>#,##0.0_i</c:formatCode>
                <c:ptCount val="39"/>
                <c:pt idx="0">
                  <c:v>40.389504290331914</c:v>
                </c:pt>
                <c:pt idx="2">
                  <c:v>10.612735685986554</c:v>
                </c:pt>
                <c:pt idx="3">
                  <c:v>6.3430478559994539</c:v>
                </c:pt>
                <c:pt idx="4">
                  <c:v>29.2691060819181</c:v>
                </c:pt>
                <c:pt idx="5">
                  <c:v>24.61018301071514</c:v>
                </c:pt>
                <c:pt idx="6">
                  <c:v>34.478846318899784</c:v>
                </c:pt>
                <c:pt idx="7">
                  <c:v>7.4335342733126089</c:v>
                </c:pt>
                <c:pt idx="8">
                  <c:v>36.046145880660355</c:v>
                </c:pt>
                <c:pt idx="9">
                  <c:v>26.448212705893191</c:v>
                </c:pt>
                <c:pt idx="10">
                  <c:v>10.946199675649023</c:v>
                </c:pt>
                <c:pt idx="11">
                  <c:v>41.964594642071248</c:v>
                </c:pt>
                <c:pt idx="12">
                  <c:v>34.959185307333527</c:v>
                </c:pt>
                <c:pt idx="13">
                  <c:v>5.03901823743601</c:v>
                </c:pt>
                <c:pt idx="14">
                  <c:v>39.264360478508195</c:v>
                </c:pt>
                <c:pt idx="15">
                  <c:v>17.650325287657552</c:v>
                </c:pt>
                <c:pt idx="16">
                  <c:v>22.894954817226658</c:v>
                </c:pt>
                <c:pt idx="17">
                  <c:v>46.897833442615692</c:v>
                </c:pt>
                <c:pt idx="18">
                  <c:v>47.422873145625189</c:v>
                </c:pt>
                <c:pt idx="19">
                  <c:v>8.9506778909842115</c:v>
                </c:pt>
                <c:pt idx="20">
                  <c:v>25.466483494489577</c:v>
                </c:pt>
                <c:pt idx="21">
                  <c:v>44.632989887983584</c:v>
                </c:pt>
                <c:pt idx="22">
                  <c:v>20.358823818308075</c:v>
                </c:pt>
                <c:pt idx="23">
                  <c:v>28.305097439309911</c:v>
                </c:pt>
                <c:pt idx="24">
                  <c:v>65.257936570260483</c:v>
                </c:pt>
                <c:pt idx="25">
                  <c:v>79.136079726500881</c:v>
                </c:pt>
                <c:pt idx="26">
                  <c:v>83.942037999072113</c:v>
                </c:pt>
                <c:pt idx="27">
                  <c:v>91.57259362520935</c:v>
                </c:pt>
                <c:pt idx="28">
                  <c:v>92.451138761006817</c:v>
                </c:pt>
                <c:pt idx="30">
                  <c:v>33.761774404398174</c:v>
                </c:pt>
                <c:pt idx="31">
                  <c:v>47.567839977053502</c:v>
                </c:pt>
                <c:pt idx="33">
                  <c:v>62.721901209125178</c:v>
                </c:pt>
                <c:pt idx="34">
                  <c:v>67.655417790801337</c:v>
                </c:pt>
                <c:pt idx="35">
                  <c:v>94.238048360827364</c:v>
                </c:pt>
                <c:pt idx="36">
                  <c:v>95.789076062861099</c:v>
                </c:pt>
                <c:pt idx="38">
                  <c:v>92.913249475971838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57-4B27-B239-3CD5EA9F00B8}"/>
            </c:ext>
          </c:extLst>
        </c:ser>
        <c:ser>
          <c:idx val="4"/>
          <c:order val="4"/>
          <c:tx>
            <c:strRef>
              <c:f>Figure_6!$G$8:$G$9</c:f>
              <c:strCache>
                <c:ptCount val="2"/>
                <c:pt idx="1">
                  <c:v>Disposal - Incineration without energy recovery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Figure_6!$B$10:$B$48</c:f>
              <c:strCache>
                <c:ptCount val="39"/>
                <c:pt idx="0">
                  <c:v>EU</c:v>
                </c:pt>
                <c:pt idx="2">
                  <c:v>Italy</c:v>
                </c:pt>
                <c:pt idx="3">
                  <c:v>Belgium</c:v>
                </c:pt>
                <c:pt idx="4">
                  <c:v>Slovakia</c:v>
                </c:pt>
                <c:pt idx="5">
                  <c:v>Latvia</c:v>
                </c:pt>
                <c:pt idx="6">
                  <c:v>Croatia</c:v>
                </c:pt>
                <c:pt idx="7">
                  <c:v>Denmark</c:v>
                </c:pt>
                <c:pt idx="8">
                  <c:v>Spain</c:v>
                </c:pt>
                <c:pt idx="9">
                  <c:v>France</c:v>
                </c:pt>
                <c:pt idx="10">
                  <c:v>Czechia</c:v>
                </c:pt>
                <c:pt idx="11">
                  <c:v>Netherlands</c:v>
                </c:pt>
                <c:pt idx="12">
                  <c:v>Portugal</c:v>
                </c:pt>
                <c:pt idx="13">
                  <c:v>Slovenia</c:v>
                </c:pt>
                <c:pt idx="14">
                  <c:v>Estonia</c:v>
                </c:pt>
                <c:pt idx="15">
                  <c:v>Germany</c:v>
                </c:pt>
                <c:pt idx="16">
                  <c:v>Luxembourg</c:v>
                </c:pt>
                <c:pt idx="17">
                  <c:v>Lithuania</c:v>
                </c:pt>
                <c:pt idx="18">
                  <c:v>Cyprus</c:v>
                </c:pt>
                <c:pt idx="19">
                  <c:v>Malta</c:v>
                </c:pt>
                <c:pt idx="20">
                  <c:v>Poland</c:v>
                </c:pt>
                <c:pt idx="21">
                  <c:v>Austria  (¹)</c:v>
                </c:pt>
                <c:pt idx="22">
                  <c:v>Hungary</c:v>
                </c:pt>
                <c:pt idx="23">
                  <c:v>Ireland</c:v>
                </c:pt>
                <c:pt idx="24">
                  <c:v>Greece</c:v>
                </c:pt>
                <c:pt idx="25">
                  <c:v>Sweden</c:v>
                </c:pt>
                <c:pt idx="26">
                  <c:v>Finland</c:v>
                </c:pt>
                <c:pt idx="27">
                  <c:v>Bulgaria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North Macedonia</c:v>
                </c:pt>
                <c:pt idx="34">
                  <c:v>Türkiye</c:v>
                </c:pt>
                <c:pt idx="35">
                  <c:v>Montenegro</c:v>
                </c:pt>
                <c:pt idx="36">
                  <c:v>Serbia</c:v>
                </c:pt>
                <c:pt idx="38">
                  <c:v>Kosovo (²)</c:v>
                </c:pt>
              </c:strCache>
            </c:strRef>
          </c:cat>
          <c:val>
            <c:numRef>
              <c:f>Figure_6!$G$10:$G$48</c:f>
              <c:numCache>
                <c:formatCode>#,##0.0_i</c:formatCode>
                <c:ptCount val="39"/>
                <c:pt idx="0">
                  <c:v>0.49779013654977144</c:v>
                </c:pt>
                <c:pt idx="2">
                  <c:v>0.45983135366154498</c:v>
                </c:pt>
                <c:pt idx="3">
                  <c:v>1.0850987407149106</c:v>
                </c:pt>
                <c:pt idx="4">
                  <c:v>0.11335695820673419</c:v>
                </c:pt>
                <c:pt idx="5">
                  <c:v>2.2936606496302293E-3</c:v>
                </c:pt>
                <c:pt idx="6">
                  <c:v>0</c:v>
                </c:pt>
                <c:pt idx="7">
                  <c:v>5.9135593246715254E-3</c:v>
                </c:pt>
                <c:pt idx="8">
                  <c:v>0.11396673439710002</c:v>
                </c:pt>
                <c:pt idx="9">
                  <c:v>1.4510885229492183</c:v>
                </c:pt>
                <c:pt idx="10">
                  <c:v>0.25083654814111228</c:v>
                </c:pt>
                <c:pt idx="11">
                  <c:v>0.94401691616829053</c:v>
                </c:pt>
                <c:pt idx="12">
                  <c:v>0.31028033410943873</c:v>
                </c:pt>
                <c:pt idx="13">
                  <c:v>0.53525161570605118</c:v>
                </c:pt>
                <c:pt idx="14">
                  <c:v>2.613056844046627E-5</c:v>
                </c:pt>
                <c:pt idx="15">
                  <c:v>0.52602549311306657</c:v>
                </c:pt>
                <c:pt idx="16">
                  <c:v>1.0994750571752718E-3</c:v>
                </c:pt>
                <c:pt idx="17">
                  <c:v>5.0445106594106864E-2</c:v>
                </c:pt>
                <c:pt idx="18">
                  <c:v>0</c:v>
                </c:pt>
                <c:pt idx="19">
                  <c:v>0.18271838509898286</c:v>
                </c:pt>
                <c:pt idx="20">
                  <c:v>0.20820699265859904</c:v>
                </c:pt>
                <c:pt idx="21">
                  <c:v>1.3</c:v>
                </c:pt>
                <c:pt idx="22">
                  <c:v>0.41232576076786348</c:v>
                </c:pt>
                <c:pt idx="23">
                  <c:v>0.29315279058375188</c:v>
                </c:pt>
                <c:pt idx="24">
                  <c:v>3.1757736923803785E-2</c:v>
                </c:pt>
                <c:pt idx="25">
                  <c:v>4.9148927070255963E-2</c:v>
                </c:pt>
                <c:pt idx="26">
                  <c:v>0.12253748247315252</c:v>
                </c:pt>
                <c:pt idx="27">
                  <c:v>9.1032583613831666E-2</c:v>
                </c:pt>
                <c:pt idx="28">
                  <c:v>6.0163314783068578E-2</c:v>
                </c:pt>
                <c:pt idx="30">
                  <c:v>2.2917876662700087</c:v>
                </c:pt>
                <c:pt idx="31">
                  <c:v>2.8949997636447109</c:v>
                </c:pt>
                <c:pt idx="33">
                  <c:v>0.33844246443779763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1.7740787806679405E-2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57-4B27-B239-3CD5EA9F0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5106088"/>
        <c:axId val="215108440"/>
      </c:barChart>
      <c:catAx>
        <c:axId val="215106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08440"/>
        <c:crosses val="autoZero"/>
        <c:auto val="1"/>
        <c:lblAlgn val="ctr"/>
        <c:lblOffset val="100"/>
        <c:tickMarkSkip val="1"/>
        <c:noMultiLvlLbl val="0"/>
      </c:catAx>
      <c:valAx>
        <c:axId val="2151084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10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89963254593174"/>
          <c:y val="0.74368249470495318"/>
          <c:w val="0.8115340682414699"/>
          <c:h val="9.866827986977412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1"/>
              <a:t>Hazardous waste treatment, 2020</a:t>
            </a:r>
            <a:r>
              <a:rPr lang="en-US"/>
              <a:t>
</a:t>
            </a:r>
            <a:r>
              <a:rPr lang="en-US" sz="1400" b="0"/>
              <a:t>(million tonnes)</a:t>
            </a:r>
          </a:p>
        </c:rich>
      </c:tx>
      <c:layout>
        <c:manualLayout>
          <c:xMode val="edge"/>
          <c:yMode val="edge"/>
          <c:x val="5.3333333333333332E-3"/>
          <c:y val="9.02622651848493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638621448748257E-2"/>
          <c:y val="0.12394286233593596"/>
          <c:w val="0.87553931758530179"/>
          <c:h val="0.59773424167163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Figure_7!$B$12:$B$46</c:f>
              <c:strCache>
                <c:ptCount val="35"/>
                <c:pt idx="0">
                  <c:v>Germany</c:v>
                </c:pt>
                <c:pt idx="1">
                  <c:v>Bulgaria</c:v>
                </c:pt>
                <c:pt idx="2">
                  <c:v>France</c:v>
                </c:pt>
                <c:pt idx="3">
                  <c:v>Sweden</c:v>
                </c:pt>
                <c:pt idx="4">
                  <c:v>Netherlands</c:v>
                </c:pt>
                <c:pt idx="5">
                  <c:v>Italy</c:v>
                </c:pt>
                <c:pt idx="6">
                  <c:v>Finland</c:v>
                </c:pt>
                <c:pt idx="7">
                  <c:v>Belgium</c:v>
                </c:pt>
                <c:pt idx="8">
                  <c:v>Spain</c:v>
                </c:pt>
                <c:pt idx="9">
                  <c:v>Poland</c:v>
                </c:pt>
                <c:pt idx="10">
                  <c:v>Estonia</c:v>
                </c:pt>
                <c:pt idx="11">
                  <c:v>Denmark</c:v>
                </c:pt>
                <c:pt idx="12">
                  <c:v>Czechia</c:v>
                </c:pt>
                <c:pt idx="13">
                  <c:v>Greece</c:v>
                </c:pt>
                <c:pt idx="14">
                  <c:v>Portugal</c:v>
                </c:pt>
                <c:pt idx="15">
                  <c:v>Hungary</c:v>
                </c:pt>
                <c:pt idx="16">
                  <c:v>Austria</c:v>
                </c:pt>
                <c:pt idx="17">
                  <c:v>Romania</c:v>
                </c:pt>
                <c:pt idx="18">
                  <c:v>Lithuania</c:v>
                </c:pt>
                <c:pt idx="19">
                  <c:v>Slovakia</c:v>
                </c:pt>
                <c:pt idx="20">
                  <c:v>Ireland </c:v>
                </c:pt>
                <c:pt idx="21">
                  <c:v>Croatia</c:v>
                </c:pt>
                <c:pt idx="22">
                  <c:v>Luxembourg</c:v>
                </c:pt>
                <c:pt idx="23">
                  <c:v>Slovenia</c:v>
                </c:pt>
                <c:pt idx="24">
                  <c:v>Latvia</c:v>
                </c:pt>
                <c:pt idx="25">
                  <c:v>Cyprus</c:v>
                </c:pt>
                <c:pt idx="26">
                  <c:v>Malta</c:v>
                </c:pt>
                <c:pt idx="28">
                  <c:v>Norway</c:v>
                </c:pt>
                <c:pt idx="29">
                  <c:v>Iceland</c:v>
                </c:pt>
                <c:pt idx="31">
                  <c:v>Türkiye</c:v>
                </c:pt>
                <c:pt idx="32">
                  <c:v>Serbia</c:v>
                </c:pt>
                <c:pt idx="33">
                  <c:v>North Macedonia</c:v>
                </c:pt>
                <c:pt idx="34">
                  <c:v>Montenegro</c:v>
                </c:pt>
              </c:strCache>
            </c:strRef>
          </c:cat>
          <c:val>
            <c:numRef>
              <c:f>Figure_7!$C$12:$C$46</c:f>
              <c:numCache>
                <c:formatCode>0.0</c:formatCode>
                <c:ptCount val="35"/>
                <c:pt idx="0">
                  <c:v>21.407959000000002</c:v>
                </c:pt>
                <c:pt idx="1">
                  <c:v>13.791874</c:v>
                </c:pt>
                <c:pt idx="2">
                  <c:v>8.1188929999999999</c:v>
                </c:pt>
                <c:pt idx="3">
                  <c:v>6.9772109999999996</c:v>
                </c:pt>
                <c:pt idx="4">
                  <c:v>4.8808769999999999</c:v>
                </c:pt>
                <c:pt idx="5">
                  <c:v>4.4128590000000001</c:v>
                </c:pt>
                <c:pt idx="6">
                  <c:v>3.039892</c:v>
                </c:pt>
                <c:pt idx="7">
                  <c:v>2.2840760000000002</c:v>
                </c:pt>
                <c:pt idx="8">
                  <c:v>2.1808399999999999</c:v>
                </c:pt>
                <c:pt idx="9">
                  <c:v>1.6168739999999999</c:v>
                </c:pt>
                <c:pt idx="10">
                  <c:v>1.474556</c:v>
                </c:pt>
                <c:pt idx="11">
                  <c:v>1.102204</c:v>
                </c:pt>
                <c:pt idx="12">
                  <c:v>0.62983199999999995</c:v>
                </c:pt>
                <c:pt idx="13">
                  <c:v>0.46867399999999998</c:v>
                </c:pt>
                <c:pt idx="14">
                  <c:v>0.438967</c:v>
                </c:pt>
                <c:pt idx="15">
                  <c:v>0.42120200000000002</c:v>
                </c:pt>
                <c:pt idx="16">
                  <c:v>0.40292699999999998</c:v>
                </c:pt>
                <c:pt idx="17">
                  <c:v>0.37481399999999998</c:v>
                </c:pt>
                <c:pt idx="18">
                  <c:v>0.122686</c:v>
                </c:pt>
                <c:pt idx="19">
                  <c:v>0.111292</c:v>
                </c:pt>
                <c:pt idx="20">
                  <c:v>0.107699</c:v>
                </c:pt>
                <c:pt idx="21">
                  <c:v>0.105625</c:v>
                </c:pt>
                <c:pt idx="22">
                  <c:v>7.5801999999999994E-2</c:v>
                </c:pt>
                <c:pt idx="23">
                  <c:v>6.1233999999999997E-2</c:v>
                </c:pt>
                <c:pt idx="24">
                  <c:v>2.9714000000000001E-2</c:v>
                </c:pt>
                <c:pt idx="25">
                  <c:v>2.2433999999999999E-2</c:v>
                </c:pt>
                <c:pt idx="26">
                  <c:v>6.4199999999999999E-4</c:v>
                </c:pt>
                <c:pt idx="28">
                  <c:v>1.40073</c:v>
                </c:pt>
                <c:pt idx="29">
                  <c:v>4.1484E-2</c:v>
                </c:pt>
                <c:pt idx="31">
                  <c:v>38.225847000000002</c:v>
                </c:pt>
                <c:pt idx="32">
                  <c:v>11.293866</c:v>
                </c:pt>
                <c:pt idx="33">
                  <c:v>0.41595500000000002</c:v>
                </c:pt>
                <c:pt idx="34">
                  <c:v>0.31850499999999998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5-476E-AF6D-36E6D47F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3344"/>
        <c:axId val="215104128"/>
      </c:barChart>
      <c:catAx>
        <c:axId val="21510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104128"/>
        <c:crosses val="autoZero"/>
        <c:auto val="1"/>
        <c:lblAlgn val="ctr"/>
        <c:lblOffset val="100"/>
        <c:tickMarkSkip val="1"/>
        <c:noMultiLvlLbl val="1"/>
      </c:catAx>
      <c:valAx>
        <c:axId val="2151041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in"/>
        <c:minorTickMark val="none"/>
        <c:tickLblPos val="nextTo"/>
        <c:spPr>
          <a:ln w="9360">
            <a:noFill/>
          </a:ln>
        </c:spPr>
        <c:crossAx val="215103344"/>
        <c:crosses val="autoZero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0115634990344415E-2"/>
          <c:y val="2.2595356495155674E-2"/>
          <c:w val="0.86651531856705866"/>
          <c:h val="0.684328752678035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Figure_8!$D$6</c:f>
              <c:strCache>
                <c:ptCount val="1"/>
                <c:pt idx="0">
                  <c:v>Recovery - 
recycling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Figure_8!$B$17:$B$47</c15:sqref>
                  </c15:fullRef>
                </c:ext>
              </c:extLst>
              <c:f>Figure_8!$B$17:$B$45</c:f>
              <c:strCache>
                <c:ptCount val="28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Belgium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Italy</c:v>
                </c:pt>
                <c:pt idx="10">
                  <c:v>Czechia</c:v>
                </c:pt>
                <c:pt idx="11">
                  <c:v>Spain</c:v>
                </c:pt>
                <c:pt idx="12">
                  <c:v>Austria (¹) </c:v>
                </c:pt>
                <c:pt idx="13">
                  <c:v>Greece</c:v>
                </c:pt>
                <c:pt idx="14">
                  <c:v>Hungary</c:v>
                </c:pt>
                <c:pt idx="15">
                  <c:v>Poland</c:v>
                </c:pt>
                <c:pt idx="16">
                  <c:v>Portugal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Cyprus</c:v>
                </c:pt>
                <c:pt idx="21">
                  <c:v>Slovakia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5">
                  <c:v>Malta</c:v>
                </c:pt>
                <c:pt idx="27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Figure_8!$D$17:$D$47</c15:sqref>
                  </c15:fullRef>
                </c:ext>
              </c:extLst>
              <c:f>Figure_8!$D$17:$D$45</c:f>
              <c:numCache>
                <c:formatCode>_(* #,##0_);_(* \(#,##0\);_(* \-??_);_(@_)</c:formatCode>
                <c:ptCount val="29"/>
                <c:pt idx="1">
                  <c:v>58</c:v>
                </c:pt>
                <c:pt idx="3">
                  <c:v>175</c:v>
                </c:pt>
                <c:pt idx="4">
                  <c:v>112</c:v>
                </c:pt>
                <c:pt idx="5">
                  <c:v>61</c:v>
                </c:pt>
                <c:pt idx="6">
                  <c:v>127</c:v>
                </c:pt>
                <c:pt idx="7">
                  <c:v>22</c:v>
                </c:pt>
                <c:pt idx="8">
                  <c:v>36</c:v>
                </c:pt>
                <c:pt idx="9">
                  <c:v>43</c:v>
                </c:pt>
                <c:pt idx="10">
                  <c:v>25</c:v>
                </c:pt>
                <c:pt idx="11">
                  <c:v>33</c:v>
                </c:pt>
                <c:pt idx="12">
                  <c:v>14</c:v>
                </c:pt>
                <c:pt idx="13">
                  <c:v>39</c:v>
                </c:pt>
                <c:pt idx="14">
                  <c:v>22</c:v>
                </c:pt>
                <c:pt idx="15">
                  <c:v>30</c:v>
                </c:pt>
                <c:pt idx="16">
                  <c:v>13</c:v>
                </c:pt>
                <c:pt idx="17">
                  <c:v>26</c:v>
                </c:pt>
                <c:pt idx="18">
                  <c:v>19</c:v>
                </c:pt>
                <c:pt idx="19">
                  <c:v>22</c:v>
                </c:pt>
                <c:pt idx="20">
                  <c:v>24</c:v>
                </c:pt>
                <c:pt idx="21">
                  <c:v>10</c:v>
                </c:pt>
                <c:pt idx="22">
                  <c:v>0</c:v>
                </c:pt>
                <c:pt idx="23">
                  <c:v>12</c:v>
                </c:pt>
                <c:pt idx="24">
                  <c:v>7</c:v>
                </c:pt>
                <c:pt idx="25">
                  <c:v>0</c:v>
                </c:pt>
                <c:pt idx="2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C-4443-942A-876924A6D661}"/>
            </c:ext>
          </c:extLst>
        </c:ser>
        <c:ser>
          <c:idx val="5"/>
          <c:order val="1"/>
          <c:tx>
            <c:strRef>
              <c:f>Figure_8!$E$6</c:f>
              <c:strCache>
                <c:ptCount val="1"/>
                <c:pt idx="0">
                  <c:v>Recovery - 
backfilling (¹)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Figure_8!$B$17:$B$47</c15:sqref>
                  </c15:fullRef>
                </c:ext>
              </c:extLst>
              <c:f>Figure_8!$B$17:$B$45</c:f>
              <c:strCache>
                <c:ptCount val="28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Belgium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Italy</c:v>
                </c:pt>
                <c:pt idx="10">
                  <c:v>Czechia</c:v>
                </c:pt>
                <c:pt idx="11">
                  <c:v>Spain</c:v>
                </c:pt>
                <c:pt idx="12">
                  <c:v>Austria (¹) </c:v>
                </c:pt>
                <c:pt idx="13">
                  <c:v>Greece</c:v>
                </c:pt>
                <c:pt idx="14">
                  <c:v>Hungary</c:v>
                </c:pt>
                <c:pt idx="15">
                  <c:v>Poland</c:v>
                </c:pt>
                <c:pt idx="16">
                  <c:v>Portugal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Cyprus</c:v>
                </c:pt>
                <c:pt idx="21">
                  <c:v>Slovakia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5">
                  <c:v>Malta</c:v>
                </c:pt>
                <c:pt idx="27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Figure_8!$E$17:$E$47</c15:sqref>
                  </c15:fullRef>
                </c:ext>
              </c:extLst>
              <c:f>Figure_8!$E$17:$E$45</c:f>
              <c:numCache>
                <c:formatCode>_(* #,##0_);_(* \(#,##0\);_(* \-??_);_(@_)</c:formatCode>
                <c:ptCount val="29"/>
                <c:pt idx="1">
                  <c:v>6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3-44C3-BA51-A8CF831C4B28}"/>
            </c:ext>
          </c:extLst>
        </c:ser>
        <c:ser>
          <c:idx val="1"/>
          <c:order val="2"/>
          <c:tx>
            <c:strRef>
              <c:f>Figure_8!$F$6</c:f>
              <c:strCache>
                <c:ptCount val="1"/>
                <c:pt idx="0">
                  <c:v>Recovery -
energy  recovery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Figure_8!$B$17:$B$47</c15:sqref>
                  </c15:fullRef>
                </c:ext>
              </c:extLst>
              <c:f>Figure_8!$B$17:$B$45</c:f>
              <c:strCache>
                <c:ptCount val="28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Belgium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Italy</c:v>
                </c:pt>
                <c:pt idx="10">
                  <c:v>Czechia</c:v>
                </c:pt>
                <c:pt idx="11">
                  <c:v>Spain</c:v>
                </c:pt>
                <c:pt idx="12">
                  <c:v>Austria (¹) </c:v>
                </c:pt>
                <c:pt idx="13">
                  <c:v>Greece</c:v>
                </c:pt>
                <c:pt idx="14">
                  <c:v>Hungary</c:v>
                </c:pt>
                <c:pt idx="15">
                  <c:v>Poland</c:v>
                </c:pt>
                <c:pt idx="16">
                  <c:v>Portugal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Cyprus</c:v>
                </c:pt>
                <c:pt idx="21">
                  <c:v>Slovakia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5">
                  <c:v>Malta</c:v>
                </c:pt>
                <c:pt idx="27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Figure_8!$F$17:$F$47</c15:sqref>
                  </c15:fullRef>
                </c:ext>
              </c:extLst>
              <c:f>Figure_8!$F$17:$F$45</c:f>
              <c:numCache>
                <c:formatCode>_(* #,##0_);_(* \(#,##0\);_(* \-??_);_(@_)</c:formatCode>
                <c:ptCount val="29"/>
                <c:pt idx="1">
                  <c:v>14</c:v>
                </c:pt>
                <c:pt idx="3">
                  <c:v>22</c:v>
                </c:pt>
                <c:pt idx="4">
                  <c:v>37</c:v>
                </c:pt>
                <c:pt idx="5">
                  <c:v>15</c:v>
                </c:pt>
                <c:pt idx="6">
                  <c:v>37</c:v>
                </c:pt>
                <c:pt idx="7">
                  <c:v>98</c:v>
                </c:pt>
                <c:pt idx="8">
                  <c:v>16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0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C-4443-942A-876924A6D661}"/>
            </c:ext>
          </c:extLst>
        </c:ser>
        <c:ser>
          <c:idx val="3"/>
          <c:order val="3"/>
          <c:tx>
            <c:strRef>
              <c:f>Figure_8!$H$6</c:f>
              <c:strCache>
                <c:ptCount val="1"/>
                <c:pt idx="0">
                  <c:v>Disposal -
incineration without energy recovery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Figure_8!$B$17:$B$47</c15:sqref>
                  </c15:fullRef>
                </c:ext>
              </c:extLst>
              <c:f>Figure_8!$B$17:$B$45</c:f>
              <c:strCache>
                <c:ptCount val="28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Belgium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Italy</c:v>
                </c:pt>
                <c:pt idx="10">
                  <c:v>Czechia</c:v>
                </c:pt>
                <c:pt idx="11">
                  <c:v>Spain</c:v>
                </c:pt>
                <c:pt idx="12">
                  <c:v>Austria (¹) </c:v>
                </c:pt>
                <c:pt idx="13">
                  <c:v>Greece</c:v>
                </c:pt>
                <c:pt idx="14">
                  <c:v>Hungary</c:v>
                </c:pt>
                <c:pt idx="15">
                  <c:v>Poland</c:v>
                </c:pt>
                <c:pt idx="16">
                  <c:v>Portugal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Cyprus</c:v>
                </c:pt>
                <c:pt idx="21">
                  <c:v>Slovakia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5">
                  <c:v>Malta</c:v>
                </c:pt>
                <c:pt idx="27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Figure_8!$H$17:$H$47</c15:sqref>
                  </c15:fullRef>
                </c:ext>
              </c:extLst>
              <c:f>Figure_8!$H$17:$H$45</c:f>
              <c:numCache>
                <c:formatCode>_(* #,##0_);_(* \(#,##0\);_(* \-??_);_(@_)</c:formatCode>
                <c:ptCount val="29"/>
                <c:pt idx="1">
                  <c:v>9.7150933562977908</c:v>
                </c:pt>
                <c:pt idx="3">
                  <c:v>17</c:v>
                </c:pt>
                <c:pt idx="4">
                  <c:v>13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C-4443-942A-876924A6D661}"/>
            </c:ext>
          </c:extLst>
        </c:ser>
        <c:ser>
          <c:idx val="2"/>
          <c:order val="4"/>
          <c:tx>
            <c:strRef>
              <c:f>Figure_8!$G$6</c:f>
              <c:strCache>
                <c:ptCount val="1"/>
                <c:pt idx="0">
                  <c:v>Disposal -
landfill and other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Figure_8!$B$17:$B$47</c15:sqref>
                  </c15:fullRef>
                </c:ext>
              </c:extLst>
              <c:f>Figure_8!$B$17:$B$45</c:f>
              <c:strCache>
                <c:ptCount val="28"/>
                <c:pt idx="1">
                  <c:v>EU</c:v>
                </c:pt>
                <c:pt idx="3">
                  <c:v>Netherlands</c:v>
                </c:pt>
                <c:pt idx="4">
                  <c:v>Germany</c:v>
                </c:pt>
                <c:pt idx="5">
                  <c:v>Belgium</c:v>
                </c:pt>
                <c:pt idx="6">
                  <c:v>Denmark</c:v>
                </c:pt>
                <c:pt idx="7">
                  <c:v>Luxembourg</c:v>
                </c:pt>
                <c:pt idx="8">
                  <c:v>France</c:v>
                </c:pt>
                <c:pt idx="9">
                  <c:v>Italy</c:v>
                </c:pt>
                <c:pt idx="10">
                  <c:v>Czechia</c:v>
                </c:pt>
                <c:pt idx="11">
                  <c:v>Spain</c:v>
                </c:pt>
                <c:pt idx="12">
                  <c:v>Austria (¹) </c:v>
                </c:pt>
                <c:pt idx="13">
                  <c:v>Greece</c:v>
                </c:pt>
                <c:pt idx="14">
                  <c:v>Hungary</c:v>
                </c:pt>
                <c:pt idx="15">
                  <c:v>Poland</c:v>
                </c:pt>
                <c:pt idx="16">
                  <c:v>Portugal</c:v>
                </c:pt>
                <c:pt idx="17">
                  <c:v>Lithuania</c:v>
                </c:pt>
                <c:pt idx="18">
                  <c:v>Slovenia</c:v>
                </c:pt>
                <c:pt idx="19">
                  <c:v>Croatia</c:v>
                </c:pt>
                <c:pt idx="20">
                  <c:v>Cyprus</c:v>
                </c:pt>
                <c:pt idx="21">
                  <c:v>Slovakia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5">
                  <c:v>Malta</c:v>
                </c:pt>
                <c:pt idx="27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Figure_8!$G$17:$G$47</c15:sqref>
                  </c15:fullRef>
                </c:ext>
              </c:extLst>
              <c:f>Figure_8!$G$17:$G$45</c:f>
              <c:numCache>
                <c:formatCode>_(* #,##0_);_(* \(#,##0\);_(* \-??_);_(@_)</c:formatCode>
                <c:ptCount val="29"/>
                <c:pt idx="1">
                  <c:v>79</c:v>
                </c:pt>
                <c:pt idx="3">
                  <c:v>66</c:v>
                </c:pt>
                <c:pt idx="4">
                  <c:v>65</c:v>
                </c:pt>
                <c:pt idx="5">
                  <c:v>110</c:v>
                </c:pt>
                <c:pt idx="6">
                  <c:v>16</c:v>
                </c:pt>
                <c:pt idx="7">
                  <c:v>0</c:v>
                </c:pt>
                <c:pt idx="8">
                  <c:v>43</c:v>
                </c:pt>
                <c:pt idx="9">
                  <c:v>22</c:v>
                </c:pt>
                <c:pt idx="10">
                  <c:v>21</c:v>
                </c:pt>
                <c:pt idx="11">
                  <c:v>10</c:v>
                </c:pt>
                <c:pt idx="12">
                  <c:v>9</c:v>
                </c:pt>
                <c:pt idx="13">
                  <c:v>2</c:v>
                </c:pt>
                <c:pt idx="14">
                  <c:v>10</c:v>
                </c:pt>
                <c:pt idx="15">
                  <c:v>8</c:v>
                </c:pt>
                <c:pt idx="16">
                  <c:v>24</c:v>
                </c:pt>
                <c:pt idx="17">
                  <c:v>10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C-4443-942A-876924A6D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06480"/>
        <c:axId val="215106872"/>
      </c:barChart>
      <c:catAx>
        <c:axId val="2151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b" anchorCtr="0"/>
          <a:lstStyle/>
          <a:p>
            <a:pPr>
              <a:defRPr/>
            </a:pPr>
            <a:endParaRPr lang="en-US"/>
          </a:p>
        </c:txPr>
        <c:crossAx val="215106872"/>
        <c:crosses val="autoZero"/>
        <c:auto val="0"/>
        <c:lblAlgn val="ctr"/>
        <c:lblOffset val="100"/>
        <c:tickMarkSkip val="1"/>
        <c:noMultiLvlLbl val="1"/>
      </c:catAx>
      <c:valAx>
        <c:axId val="215106872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15106480"/>
        <c:crosses val="autoZero"/>
        <c:crossBetween val="midCat"/>
        <c:majorUnit val="50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1061142216526672"/>
          <c:w val="0.90584395311977506"/>
          <c:h val="0.1593880350756079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27479633698611305"/>
          <c:y val="1.5488687423139975E-2"/>
          <c:w val="0.66524847094612816"/>
          <c:h val="0.81635735916369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Figure_8!$D$6</c:f>
              <c:strCache>
                <c:ptCount val="1"/>
                <c:pt idx="0">
                  <c:v>Recovery - 
recycling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Figure_8!$B$8:$B$17</c:f>
              <c:strCache>
                <c:ptCount val="9"/>
                <c:pt idx="0">
                  <c:v>Estonia</c:v>
                </c:pt>
                <c:pt idx="1">
                  <c:v>Sweden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Montenegro</c:v>
                </c:pt>
                <c:pt idx="8">
                  <c:v>Türkiye</c:v>
                </c:pt>
              </c:strCache>
            </c:strRef>
          </c:cat>
          <c:val>
            <c:numRef>
              <c:f>Figure_8!$D$8:$D$17</c:f>
              <c:numCache>
                <c:formatCode>_(* #,##0_);_(* \(#,##0\);_(* \-??_);_(@_)</c:formatCode>
                <c:ptCount val="10"/>
                <c:pt idx="0">
                  <c:v>367</c:v>
                </c:pt>
                <c:pt idx="1">
                  <c:v>176</c:v>
                </c:pt>
                <c:pt idx="2">
                  <c:v>37</c:v>
                </c:pt>
                <c:pt idx="4">
                  <c:v>59</c:v>
                </c:pt>
                <c:pt idx="6">
                  <c:v>6</c:v>
                </c:pt>
                <c:pt idx="7" formatCode="0">
                  <c:v>4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9-42DD-9F94-1F6EBE056FF3}"/>
            </c:ext>
          </c:extLst>
        </c:ser>
        <c:ser>
          <c:idx val="1"/>
          <c:order val="1"/>
          <c:tx>
            <c:strRef>
              <c:f>Figure_8!$F$6</c:f>
              <c:strCache>
                <c:ptCount val="1"/>
                <c:pt idx="0">
                  <c:v>Recovery -
energy  recovery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Figure_8!$B$8:$B$17</c:f>
              <c:strCache>
                <c:ptCount val="9"/>
                <c:pt idx="0">
                  <c:v>Estonia</c:v>
                </c:pt>
                <c:pt idx="1">
                  <c:v>Sweden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Montenegro</c:v>
                </c:pt>
                <c:pt idx="8">
                  <c:v>Türkiye</c:v>
                </c:pt>
              </c:strCache>
            </c:strRef>
          </c:cat>
          <c:val>
            <c:numRef>
              <c:f>Figure_8!$F$8:$F$17</c:f>
              <c:numCache>
                <c:formatCode>_(* #,##0_);_(* \(#,##0\);_(* \-??_);_(@_)</c:formatCode>
                <c:ptCount val="10"/>
                <c:pt idx="0">
                  <c:v>5</c:v>
                </c:pt>
                <c:pt idx="1">
                  <c:v>28</c:v>
                </c:pt>
                <c:pt idx="2">
                  <c:v>21</c:v>
                </c:pt>
                <c:pt idx="4">
                  <c:v>49</c:v>
                </c:pt>
                <c:pt idx="6">
                  <c:v>1</c:v>
                </c:pt>
                <c:pt idx="7" formatCode="0">
                  <c:v>0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F9-42DD-9F94-1F6EBE056FF3}"/>
            </c:ext>
          </c:extLst>
        </c:ser>
        <c:ser>
          <c:idx val="2"/>
          <c:order val="2"/>
          <c:tx>
            <c:strRef>
              <c:f>Figure_8!$G$6</c:f>
              <c:strCache>
                <c:ptCount val="1"/>
                <c:pt idx="0">
                  <c:v>Disposal -
landfill and other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Figure_8!$B$8:$B$17</c:f>
              <c:strCache>
                <c:ptCount val="9"/>
                <c:pt idx="0">
                  <c:v>Estonia</c:v>
                </c:pt>
                <c:pt idx="1">
                  <c:v>Sweden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Montenegro</c:v>
                </c:pt>
                <c:pt idx="8">
                  <c:v>Türkiye</c:v>
                </c:pt>
              </c:strCache>
            </c:strRef>
          </c:cat>
          <c:val>
            <c:numRef>
              <c:f>Figure_8!$G$8:$G$17</c:f>
              <c:numCache>
                <c:formatCode>_(* #,##0_);_(* \(#,##0\);_(* \-??_);_(@_)</c:formatCode>
                <c:ptCount val="10"/>
                <c:pt idx="0">
                  <c:v>737</c:v>
                </c:pt>
                <c:pt idx="1">
                  <c:v>462</c:v>
                </c:pt>
                <c:pt idx="2">
                  <c:v>473</c:v>
                </c:pt>
                <c:pt idx="4">
                  <c:v>144</c:v>
                </c:pt>
                <c:pt idx="6">
                  <c:v>1631</c:v>
                </c:pt>
                <c:pt idx="7" formatCode="0">
                  <c:v>508</c:v>
                </c:pt>
                <c:pt idx="8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F9-42DD-9F94-1F6EBE056FF3}"/>
            </c:ext>
          </c:extLst>
        </c:ser>
        <c:ser>
          <c:idx val="3"/>
          <c:order val="3"/>
          <c:tx>
            <c:strRef>
              <c:f>Figure_8!$H$6</c:f>
              <c:strCache>
                <c:ptCount val="1"/>
                <c:pt idx="0">
                  <c:v>Disposal -
incineration without energy recovery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Figure_8!$B$8:$B$17</c:f>
              <c:strCache>
                <c:ptCount val="9"/>
                <c:pt idx="0">
                  <c:v>Estonia</c:v>
                </c:pt>
                <c:pt idx="1">
                  <c:v>Sweden</c:v>
                </c:pt>
                <c:pt idx="2">
                  <c:v>Finland</c:v>
                </c:pt>
                <c:pt idx="4">
                  <c:v>Norway</c:v>
                </c:pt>
                <c:pt idx="6">
                  <c:v>Serbia</c:v>
                </c:pt>
                <c:pt idx="7">
                  <c:v>Montenegro</c:v>
                </c:pt>
                <c:pt idx="8">
                  <c:v>Türkiye</c:v>
                </c:pt>
              </c:strCache>
            </c:strRef>
          </c:cat>
          <c:val>
            <c:numRef>
              <c:f>Figure_8!$H$8:$H$17</c:f>
              <c:numCache>
                <c:formatCode>_(* #,##0_);_(* \(#,##0\);_(* \-??_);_(@_)</c:formatCode>
                <c:ptCount val="10"/>
                <c:pt idx="0">
                  <c:v>0</c:v>
                </c:pt>
                <c:pt idx="1">
                  <c:v>7</c:v>
                </c:pt>
                <c:pt idx="2">
                  <c:v>19</c:v>
                </c:pt>
                <c:pt idx="4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F9-42DD-9F94-1F6EBE056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09616"/>
        <c:axId val="215102560"/>
      </c:barChart>
      <c:catAx>
        <c:axId val="21510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15102560"/>
        <c:crosses val="autoZero"/>
        <c:auto val="1"/>
        <c:lblAlgn val="ctr"/>
        <c:lblOffset val="100"/>
        <c:tickMarkSkip val="1"/>
        <c:noMultiLvlLbl val="1"/>
      </c:catAx>
      <c:valAx>
        <c:axId val="215102560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  <a:round/>
            </a:ln>
          </c:spPr>
        </c:majorGridlines>
        <c:numFmt formatCode="#\ ##0" sourceLinked="0"/>
        <c:majorTickMark val="out"/>
        <c:minorTickMark val="none"/>
        <c:tickLblPos val="nextTo"/>
        <c:spPr>
          <a:ln w="9360">
            <a:noFill/>
          </a:ln>
        </c:spPr>
        <c:crossAx val="215109616"/>
        <c:crosses val="autoZero"/>
        <c:crossBetween val="between"/>
        <c:majorUnit val="500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326854916446497E-3"/>
          <c:y val="6.1079515719777355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107951571977735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3-438F-BD76-01D96457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36312"/>
        <c:axId val="913031064"/>
      </c:barChart>
      <c:catAx>
        <c:axId val="913036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3031064"/>
        <c:crosses val="autoZero"/>
        <c:auto val="1"/>
        <c:lblAlgn val="ctr"/>
        <c:lblOffset val="100"/>
        <c:noMultiLvlLbl val="0"/>
      </c:catAx>
      <c:valAx>
        <c:axId val="913031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3036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326854916446497E-3"/>
          <c:y val="6.1079515719777355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107951571977735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8-4D94-AE21-5C0D8869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53232"/>
        <c:axId val="446757168"/>
      </c:barChart>
      <c:catAx>
        <c:axId val="44675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57168"/>
        <c:crosses val="autoZero"/>
        <c:auto val="1"/>
        <c:lblAlgn val="ctr"/>
        <c:lblOffset val="100"/>
        <c:noMultiLvlLbl val="0"/>
      </c:catAx>
      <c:valAx>
        <c:axId val="446757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675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</c:rich>
      </c:tx>
      <c:layout>
        <c:manualLayout>
          <c:xMode val="edge"/>
          <c:yMode val="edge"/>
          <c:x val="3.326854916446497E-3"/>
          <c:y val="6.0900380417311254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0900380417311254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A-446D-A8C8-9A4236097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14032"/>
        <c:axId val="733612392"/>
      </c:barChart>
      <c:catAx>
        <c:axId val="73361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3612392"/>
        <c:crosses val="autoZero"/>
        <c:auto val="1"/>
        <c:lblAlgn val="ctr"/>
        <c:lblOffset val="100"/>
        <c:noMultiLvlLbl val="0"/>
      </c:catAx>
      <c:valAx>
        <c:axId val="733612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3614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326854916446497E-3"/>
          <c:y val="6.1079515719777355E-3"/>
        </c:manualLayout>
      </c:layout>
      <c:overlay val="0"/>
    </c:title>
    <c:autoTitleDeleted val="0"/>
    <c:plotArea>
      <c:layout>
        <c:manualLayout>
          <c:xMode val="edge"/>
          <c:yMode val="edge"/>
          <c:x val="3.326854916446497E-3"/>
          <c:y val="6.1079515719777355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2-4194-8486-87D7BB1C0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090112"/>
        <c:axId val="586090440"/>
      </c:barChart>
      <c:catAx>
        <c:axId val="58609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6090440"/>
        <c:crosses val="autoZero"/>
        <c:auto val="1"/>
        <c:lblAlgn val="ctr"/>
        <c:lblOffset val="100"/>
        <c:noMultiLvlLbl val="0"/>
      </c:catAx>
      <c:valAx>
        <c:axId val="586090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8609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Hazardous waste treatment,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(kg per capita)</a:t>
            </a:r>
          </a:p>
        </c:rich>
      </c:tx>
      <c:layout>
        <c:manualLayout>
          <c:xMode val="edge"/>
          <c:yMode val="edge"/>
          <c:x val="3.6155356149118636E-3"/>
          <c:y val="6.8191744248881619E-3"/>
        </c:manualLayout>
      </c:layout>
      <c:overlay val="0"/>
    </c:title>
    <c:autoTitleDeleted val="0"/>
    <c:plotArea>
      <c:layout>
        <c:manualLayout>
          <c:xMode val="edge"/>
          <c:yMode val="edge"/>
          <c:x val="3.6155356149118636E-3"/>
          <c:y val="6.8191744248881619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Figure_8!$A$2</c:f>
              <c:strCache>
                <c:ptCount val="1"/>
              </c:strCache>
            </c:strRef>
          </c:tx>
          <c:invertIfNegative val="0"/>
          <c:cat>
            <c:numRef>
              <c:f>Figure_8!$B$1</c:f>
              <c:numCache>
                <c:formatCode>General</c:formatCode>
                <c:ptCount val="1"/>
              </c:numCache>
            </c:numRef>
          </c:cat>
          <c:val>
            <c:numRef>
              <c:f>Figure_8!$B$2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F3D-B34B-DE77049E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916528"/>
        <c:axId val="487916856"/>
      </c:barChart>
      <c:catAx>
        <c:axId val="48791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7916856"/>
        <c:crosses val="autoZero"/>
        <c:auto val="1"/>
        <c:lblAlgn val="ctr"/>
        <c:lblOffset val="100"/>
        <c:noMultiLvlLbl val="0"/>
      </c:catAx>
      <c:valAx>
        <c:axId val="487916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8791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6.xml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image" Target="file:///C:\Program%20Files\DIaLOGIKa\Eurostat%20Layout\Logo\Eurostat%20logo.png" TargetMode="External"/><Relationship Id="rId10" Type="http://schemas.openxmlformats.org/officeDocument/2006/relationships/chart" Target="../charts/chart12.xml"/><Relationship Id="rId4" Type="http://schemas.openxmlformats.org/officeDocument/2006/relationships/chart" Target="../charts/chart7.xml"/><Relationship Id="rId9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image" Target="file:///C:\Program%20Files\DIaLOGIKa\Eurostat%20Layout\Logo\Eurostat%20logo.png" TargetMode="External"/><Relationship Id="rId7" Type="http://schemas.openxmlformats.org/officeDocument/2006/relationships/chart" Target="../charts/chart21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8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297134</xdr:colOff>
      <xdr:row>6</xdr:row>
      <xdr:rowOff>116026</xdr:rowOff>
    </xdr:from>
    <xdr:to>
      <xdr:col>15</xdr:col>
      <xdr:colOff>72344</xdr:colOff>
      <xdr:row>39</xdr:row>
      <xdr:rowOff>65439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0.00988</cdr:x>
      <cdr:y>0.95326</cdr:y>
    </cdr:from>
    <cdr:ext cx="3613150" cy="239809"/>
    <cdr:sp macro="" textlink="">
      <cdr:nvSpPr>
        <cdr:cNvPr id="8" name="FootonotesShape"/>
        <cdr:cNvSpPr txBox="1"/>
      </cdr:nvSpPr>
      <cdr:spPr>
        <a:xfrm xmlns:a="http://schemas.openxmlformats.org/drawingml/2006/main">
          <a:off x="50800" y="4891204"/>
          <a:ext cx="36131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000" i="1">
              <a:latin typeface="Arial" panose="020B0604020202020204" pitchFamily="34" charset="0"/>
            </a:rPr>
            <a:t>Source:</a:t>
          </a:r>
          <a:r>
            <a:rPr lang="en-GB" sz="10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0.70247</cdr:x>
      <cdr:y>0.91855</cdr:y>
    </cdr:from>
    <cdr:ext cx="1530358" cy="417915"/>
    <cdr:pic>
      <cdr:nvPicPr>
        <cdr:cNvPr id="9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3613142" y="471309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86554</xdr:colOff>
      <xdr:row>6</xdr:row>
      <xdr:rowOff>125572</xdr:rowOff>
    </xdr:from>
    <xdr:to>
      <xdr:col>21</xdr:col>
      <xdr:colOff>455709</xdr:colOff>
      <xdr:row>47</xdr:row>
      <xdr:rowOff>61069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0.00708</cdr:x>
      <cdr:y>0.81794</cdr:y>
    </cdr:from>
    <cdr:ext cx="7994650" cy="1182731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1681" y="5313586"/>
          <a:ext cx="7994650" cy="1182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waste generated.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0.83933</cdr:x>
      <cdr:y>0.93572</cdr:y>
    </cdr:from>
    <cdr:ext cx="1461426" cy="394511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634396" y="5983972"/>
          <a:ext cx="1461426" cy="39451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79210</xdr:colOff>
      <xdr:row>6</xdr:row>
      <xdr:rowOff>120486</xdr:rowOff>
    </xdr:from>
    <xdr:to>
      <xdr:col>26</xdr:col>
      <xdr:colOff>15423</xdr:colOff>
      <xdr:row>62</xdr:row>
      <xdr:rowOff>34109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0.01518</cdr:x>
      <cdr:y>0.81684</cdr:y>
    </cdr:from>
    <cdr:ext cx="7994650" cy="105971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176356" y="6738851"/>
          <a:ext cx="7994650" cy="1059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2020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2010: not available.</a:t>
          </a:r>
        </a:p>
        <a:p xmlns:a="http://schemas.openxmlformats.org/drawingml/2006/main">
          <a:r>
            <a:rPr lang="en-GB" sz="1100">
              <a:effectLst/>
              <a:latin typeface="+mn-lt"/>
              <a:ea typeface="+mn-ea"/>
              <a:cs typeface="+mn-cs"/>
            </a:rPr>
            <a:t>(²) </a:t>
          </a:r>
          <a:r>
            <a:rPr lang="en-GB" sz="1200">
              <a:latin typeface="Arial" panose="020B0604020202020204" pitchFamily="34" charset="0"/>
            </a:rPr>
            <a:t>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0.83933</cdr:x>
      <cdr:y>0.93047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9308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69932</xdr:colOff>
      <xdr:row>8</xdr:row>
      <xdr:rowOff>139254</xdr:rowOff>
    </xdr:from>
    <xdr:to>
      <xdr:col>19</xdr:col>
      <xdr:colOff>158372</xdr:colOff>
      <xdr:row>58</xdr:row>
      <xdr:rowOff>99060</xdr:rowOff>
    </xdr:to>
    <xdr:grpSp>
      <xdr:nvGrpSpPr>
        <xdr:cNvPr id="2" name="Group 1"/>
        <xdr:cNvGrpSpPr/>
      </xdr:nvGrpSpPr>
      <xdr:grpSpPr>
        <a:xfrm>
          <a:off x="5356307" y="1910904"/>
          <a:ext cx="8613315" cy="7836981"/>
          <a:chOff x="4000500" y="854061"/>
          <a:chExt cx="11717865" cy="5442555"/>
        </a:xfrm>
      </xdr:grpSpPr>
      <xdr:graphicFrame macro="">
        <xdr:nvGraphicFramePr>
          <xdr:cNvPr id="3" name="Chart 1"/>
          <xdr:cNvGraphicFramePr/>
        </xdr:nvGraphicFramePr>
        <xdr:xfrm>
          <a:off x="7114430" y="868629"/>
          <a:ext cx="8603935" cy="54279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/>
        </xdr:nvGraphicFramePr>
        <xdr:xfrm>
          <a:off x="4000500" y="854061"/>
          <a:ext cx="2915773" cy="40067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Line 1"/>
          <xdr:cNvSpPr/>
        </xdr:nvSpPr>
        <xdr:spPr>
          <a:xfrm flipV="1">
            <a:off x="6544133" y="1021652"/>
            <a:ext cx="616905" cy="2065614"/>
          </a:xfrm>
          <a:prstGeom prst="line">
            <a:avLst/>
          </a:prstGeom>
          <a:ln w="9360">
            <a:solidFill>
              <a:schemeClr val="bg1">
                <a:lumMod val="75000"/>
              </a:schemeClr>
            </a:solidFill>
            <a:custDash>
              <a:ds d="400000" sp="100000"/>
            </a:custDash>
            <a:round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</xdr:sp>
    </xdr:grpSp>
    <xdr:clientData/>
  </xdr:twoCellAnchor>
  <xdr:twoCellAnchor>
    <xdr:from>
      <xdr:col>0</xdr:col>
      <xdr:colOff>25400</xdr:colOff>
      <xdr:row>268</xdr:row>
      <xdr:rowOff>0</xdr:rowOff>
    </xdr:from>
    <xdr:to>
      <xdr:col>16</xdr:col>
      <xdr:colOff>350520</xdr:colOff>
      <xdr:row>328</xdr:row>
      <xdr:rowOff>31810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329</xdr:row>
      <xdr:rowOff>0</xdr:rowOff>
    </xdr:from>
    <xdr:to>
      <xdr:col>14</xdr:col>
      <xdr:colOff>449580</xdr:colOff>
      <xdr:row>379</xdr:row>
      <xdr:rowOff>10288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106665</xdr:colOff>
      <xdr:row>46</xdr:row>
      <xdr:rowOff>98759</xdr:rowOff>
    </xdr:from>
    <xdr:to>
      <xdr:col>16</xdr:col>
      <xdr:colOff>188614</xdr:colOff>
      <xdr:row>53</xdr:row>
      <xdr:rowOff>113170</xdr:rowOff>
    </xdr:to>
    <xdr:sp macro="" textlink="">
      <xdr:nvSpPr>
        <xdr:cNvPr id="8" name="FootonotesShape"/>
        <xdr:cNvSpPr txBox="1"/>
      </xdr:nvSpPr>
      <xdr:spPr>
        <a:xfrm>
          <a:off x="4957814" y="7726304"/>
          <a:ext cx="6155315" cy="1146094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>
            <a:spcBef>
              <a:spcPts val="300"/>
            </a:spcBef>
          </a:pP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sorted on 2020 data. The two parts of the figure have different scales for the y-axis</a:t>
          </a:r>
        </a:p>
        <a:p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200" b="0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 2010: not available.</a:t>
          </a:r>
        </a:p>
        <a:p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xdr:txBody>
    </xdr:sp>
    <xdr:clientData/>
  </xdr:twoCellAnchor>
  <xdr:twoCellAnchor editAs="oneCell">
    <xdr:from>
      <xdr:col>16</xdr:col>
      <xdr:colOff>128945</xdr:colOff>
      <xdr:row>51</xdr:row>
      <xdr:rowOff>181069</xdr:rowOff>
    </xdr:from>
    <xdr:to>
      <xdr:col>18</xdr:col>
      <xdr:colOff>271524</xdr:colOff>
      <xdr:row>53</xdr:row>
      <xdr:rowOff>169746</xdr:rowOff>
    </xdr:to>
    <xdr:pic>
      <xdr:nvPicPr>
        <xdr:cNvPr id="9" name="LogoShape"/>
        <xdr:cNvPicPr>
          <a:picLocks noChangeAspect="1"/>
        </xdr:cNvPicPr>
      </xdr:nvPicPr>
      <xdr:blipFill>
        <a:blip xmlns:r="http://schemas.openxmlformats.org/officeDocument/2006/relationships" r:link="rId5"/>
        <a:srcRect b="16916"/>
        <a:stretch>
          <a:fillRect/>
        </a:stretch>
      </xdr:blipFill>
      <xdr:spPr>
        <a:xfrm>
          <a:off x="11053460" y="8563069"/>
          <a:ext cx="1259173" cy="365905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380</xdr:row>
      <xdr:rowOff>0</xdr:rowOff>
    </xdr:from>
    <xdr:to>
      <xdr:col>13</xdr:col>
      <xdr:colOff>464820</xdr:colOff>
      <xdr:row>439</xdr:row>
      <xdr:rowOff>8948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</xdr:colOff>
      <xdr:row>440</xdr:row>
      <xdr:rowOff>0</xdr:rowOff>
    </xdr:from>
    <xdr:to>
      <xdr:col>11</xdr:col>
      <xdr:colOff>411020</xdr:colOff>
      <xdr:row>499</xdr:row>
      <xdr:rowOff>8948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</xdr:colOff>
      <xdr:row>500</xdr:row>
      <xdr:rowOff>0</xdr:rowOff>
    </xdr:from>
    <xdr:to>
      <xdr:col>11</xdr:col>
      <xdr:colOff>7160</xdr:colOff>
      <xdr:row>562</xdr:row>
      <xdr:rowOff>15686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25400</xdr:colOff>
      <xdr:row>563</xdr:row>
      <xdr:rowOff>2</xdr:rowOff>
    </xdr:from>
    <xdr:to>
      <xdr:col>11</xdr:col>
      <xdr:colOff>7160</xdr:colOff>
      <xdr:row>626</xdr:row>
      <xdr:rowOff>28631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25400</xdr:colOff>
      <xdr:row>626</xdr:row>
      <xdr:rowOff>144778</xdr:rowOff>
    </xdr:from>
    <xdr:to>
      <xdr:col>11</xdr:col>
      <xdr:colOff>7160</xdr:colOff>
      <xdr:row>690</xdr:row>
      <xdr:rowOff>28627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0.05218</cdr:y>
    </cdr:from>
    <cdr:to>
      <cdr:x>0.98847</cdr:x>
      <cdr:y>0.87525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1904762" cy="75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0.00419</cdr:x>
      <cdr:y>0.86579</cdr:y>
    </cdr:from>
    <cdr:ext cx="10603174" cy="123149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944320"/>
          <a:ext cx="10603174" cy="123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2018 data.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0.87387</cdr:x>
      <cdr:y>0.95445</cdr:y>
    </cdr:from>
    <cdr:ext cx="1530356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603166" y="8757894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0.00737</cdr:x>
      <cdr:y>0.06275</cdr:y>
    </cdr:from>
    <cdr:to>
      <cdr:x>0.98781</cdr:x>
      <cdr:y>0.84659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1828571" cy="598095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0.00421</cdr:x>
      <cdr:y>0.8386</cdr:y>
    </cdr:from>
    <cdr:ext cx="10534130" cy="1231491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398797"/>
          <a:ext cx="1053413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2018 data.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2016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is without prejudice to positions on status, and is in line with UNSCR 1244/1999 and the ICJ Opinion on the Kosovo Declaration of Independence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0.87315</cdr:x>
      <cdr:y>0.94523</cdr:y>
    </cdr:from>
    <cdr:ext cx="1530355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534124" y="7212373"/>
          <a:ext cx="1530355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0.00732</cdr:x>
      <cdr:y>0.07916</cdr:y>
    </cdr:from>
    <cdr:to>
      <cdr:x>0.98877</cdr:x>
      <cdr:y>0.87382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1914286" cy="71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0.00418</cdr:x>
      <cdr:y>0.86745</cdr:y>
    </cdr:from>
    <cdr:ext cx="10609120" cy="119301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807529"/>
          <a:ext cx="10609120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(³) This designation is without prejudice to positions on status, and is in line with UNSCR 1244/1999 and the ICJ Opinion on the Kosovo Declaration of Independence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0.87394</cdr:x>
      <cdr:y>0.95357</cdr:y>
    </cdr:from>
    <cdr:ext cx="1530357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609112" y="858263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0.00726</cdr:x>
      <cdr:y>0.07916</cdr:y>
    </cdr:from>
    <cdr:to>
      <cdr:x>0.98887</cdr:x>
      <cdr:y>0.87382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2019047" cy="71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0.00415</cdr:x>
      <cdr:y>0.86745</cdr:y>
    </cdr:from>
    <cdr:ext cx="10713895" cy="119301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807529"/>
          <a:ext cx="10713895" cy="1193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 (³) This designation is without prejudice to positions on status, and is in line with UNSCR 1244/1999 and the ICJ Opinion on the Kosovo Declaration of Independence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0.87501</cdr:x>
      <cdr:y>0.95357</cdr:y>
    </cdr:from>
    <cdr:ext cx="1530357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713887" y="858263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0.07923</cdr:y>
    </cdr:from>
    <cdr:to>
      <cdr:x>0.98253</cdr:x>
      <cdr:y>0.9509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0.811</cdr:x>
      <cdr:y>0.95352</cdr:y>
    </cdr:from>
    <cdr:ext cx="1530357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574130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0.07787</cdr:y>
    </cdr:from>
    <cdr:to>
      <cdr:x>0.98253</cdr:x>
      <cdr:y>0.93451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0.00627</cdr:x>
      <cdr:y>0.92766</cdr:y>
    </cdr:from>
    <cdr:ext cx="6566710" cy="66191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487857"/>
          <a:ext cx="656671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0.811</cdr:x>
      <cdr:y>0.95432</cdr:y>
    </cdr:from>
    <cdr:ext cx="1530356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731852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0.01098</cdr:x>
      <cdr:y>0.07787</cdr:y>
    </cdr:from>
    <cdr:to>
      <cdr:x>0.98253</cdr:x>
      <cdr:y>0.93451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7866667" cy="783809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0.00627</cdr:x>
      <cdr:y>0.92766</cdr:y>
    </cdr:from>
    <cdr:ext cx="6566710" cy="66191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487857"/>
          <a:ext cx="6566710" cy="66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sorted on 2020 data. The two parts of the figure have different scales for the y-axis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 (¹) 2010: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env_wasgen)</a:t>
          </a:r>
        </a:p>
      </cdr:txBody>
    </cdr:sp>
  </cdr:absSizeAnchor>
  <cdr:absSizeAnchor xmlns:cdr="http://schemas.openxmlformats.org/drawingml/2006/chartDrawing">
    <cdr:from>
      <cdr:x>0.811</cdr:x>
      <cdr:y>0.95432</cdr:y>
    </cdr:from>
    <cdr:ext cx="1530356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566702" y="8731852"/>
          <a:ext cx="1530356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</xdr:colOff>
      <xdr:row>21</xdr:row>
      <xdr:rowOff>130184</xdr:rowOff>
    </xdr:from>
    <xdr:to>
      <xdr:col>8</xdr:col>
      <xdr:colOff>474345</xdr:colOff>
      <xdr:row>75</xdr:row>
      <xdr:rowOff>78494</xdr:rowOff>
    </xdr:to>
    <xdr:graphicFrame macro="">
      <xdr:nvGraphicFramePr>
        <xdr:cNvPr id="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0.96788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8118092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0.83933</cdr:x>
      <cdr:y>0.95017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96954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252411</xdr:colOff>
      <xdr:row>4</xdr:row>
      <xdr:rowOff>19050</xdr:rowOff>
    </xdr:from>
    <xdr:to>
      <xdr:col>14</xdr:col>
      <xdr:colOff>1581149</xdr:colOff>
      <xdr:row>48</xdr:row>
      <xdr:rowOff>20697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0.85109</cdr:y>
    </cdr:from>
    <cdr:ext cx="7994650" cy="877420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2002" y="6246779"/>
          <a:ext cx="799465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</a:t>
          </a:r>
          <a:r>
            <a:rPr lang="pl-PL" sz="1200">
              <a:latin typeface="Arial" panose="020B0604020202020204" pitchFamily="34" charset="0"/>
            </a:rPr>
            <a:t>V</a:t>
          </a:r>
          <a:r>
            <a:rPr lang="en-GB" sz="1200">
              <a:latin typeface="Arial" panose="020B0604020202020204" pitchFamily="34" charset="0"/>
            </a:rPr>
            <a:t>alue of  incineration for Austria estimated by Eurostat</a:t>
          </a:r>
          <a:r>
            <a:rPr lang="pl-PL" sz="1200">
              <a:latin typeface="Arial" panose="020B0604020202020204" pitchFamily="34" charset="0"/>
            </a:rPr>
            <a:t>.</a:t>
          </a:r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(²)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0.83933</cdr:x>
      <cdr:y>0.94236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3225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464518</xdr:colOff>
      <xdr:row>4</xdr:row>
      <xdr:rowOff>121133</xdr:rowOff>
    </xdr:from>
    <xdr:to>
      <xdr:col>10</xdr:col>
      <xdr:colOff>1992130</xdr:colOff>
      <xdr:row>42</xdr:row>
      <xdr:rowOff>140154</xdr:rowOff>
    </xdr:to>
    <xdr:graphicFrame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0.95214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358675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0.69733</cdr:x>
      <cdr:y>0.93181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6642068" y="5848919"/>
          <a:ext cx="1530358" cy="417916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0.82788</cdr:x>
      <cdr:y>0.2458</cdr:y>
    </cdr:from>
    <cdr:to>
      <cdr:x>0.8562</cdr:x>
      <cdr:y>0.28226</cdr:y>
    </cdr:to>
    <cdr:grpSp>
      <cdr:nvGrpSpPr>
        <cdr:cNvPr id="4" name="Group 3"/>
        <cdr:cNvGrpSpPr/>
      </cdr:nvGrpSpPr>
      <cdr:grpSpPr>
        <a:xfrm xmlns:a="http://schemas.openxmlformats.org/drawingml/2006/main">
          <a:off x="7888547" y="1489025"/>
          <a:ext cx="269851" cy="220870"/>
          <a:chOff x="0" y="0"/>
          <a:chExt cx="231941" cy="224495"/>
        </a:xfrm>
      </cdr:grpSpPr>
      <cdr:cxnSp macro="">
        <cdr:nvCxnSpPr>
          <cdr:cNvPr id="5" name="Straight Connector 4"/>
          <cdr:cNvCxnSpPr/>
        </cdr:nvCxnSpPr>
        <cdr:spPr bwMode="auto">
          <a:xfrm xmlns:a="http://schemas.openxmlformats.org/drawingml/2006/main" flipV="1">
            <a:off x="0" y="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" name="Straight Connector 5"/>
          <cdr:cNvCxnSpPr/>
        </cdr:nvCxnSpPr>
        <cdr:spPr bwMode="auto">
          <a:xfrm xmlns:a="http://schemas.openxmlformats.org/drawingml/2006/main" flipV="1">
            <a:off x="10914" y="9668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0.01123</cdr:x>
      <cdr:y>0.09149</cdr:y>
    </cdr:from>
    <cdr:to>
      <cdr:x>0.06692</cdr:x>
      <cdr:y>0.1394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06983" y="545618"/>
          <a:ext cx="530678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40</a:t>
          </a:r>
        </a:p>
      </cdr:txBody>
    </cdr:sp>
  </cdr:relSizeAnchor>
  <cdr:relSizeAnchor xmlns:cdr="http://schemas.openxmlformats.org/drawingml/2006/chartDrawing">
    <cdr:from>
      <cdr:x>0.0396</cdr:x>
      <cdr:y>0.24124</cdr:y>
    </cdr:from>
    <cdr:to>
      <cdr:x>0.06793</cdr:x>
      <cdr:y>0.2777</cdr:y>
    </cdr:to>
    <cdr:grpSp>
      <cdr:nvGrpSpPr>
        <cdr:cNvPr id="10" name="Group 9"/>
        <cdr:cNvGrpSpPr/>
      </cdr:nvGrpSpPr>
      <cdr:grpSpPr>
        <a:xfrm xmlns:a="http://schemas.openxmlformats.org/drawingml/2006/main">
          <a:off x="377333" y="1461401"/>
          <a:ext cx="269946" cy="220870"/>
          <a:chOff x="0" y="0"/>
          <a:chExt cx="231941" cy="224495"/>
        </a:xfrm>
      </cdr:grpSpPr>
      <cdr:cxnSp macro="">
        <cdr:nvCxnSpPr>
          <cdr:cNvPr id="11" name="Straight Connector 10"/>
          <cdr:cNvCxnSpPr/>
        </cdr:nvCxnSpPr>
        <cdr:spPr bwMode="auto">
          <a:xfrm xmlns:a="http://schemas.openxmlformats.org/drawingml/2006/main" flipV="1">
            <a:off x="0" y="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12" name="Straight Connector 11"/>
          <cdr:cNvCxnSpPr/>
        </cdr:nvCxnSpPr>
        <cdr:spPr bwMode="auto">
          <a:xfrm xmlns:a="http://schemas.openxmlformats.org/drawingml/2006/main" flipV="1">
            <a:off x="10914" y="96680"/>
            <a:ext cx="221027" cy="127815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0.01266</cdr:x>
      <cdr:y>0.19416</cdr:y>
    </cdr:from>
    <cdr:to>
      <cdr:x>0.06835</cdr:x>
      <cdr:y>0.24207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120590" y="1157939"/>
          <a:ext cx="530678" cy="2857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/>
            <a:t>35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1054100</xdr:colOff>
      <xdr:row>55</xdr:row>
      <xdr:rowOff>175260</xdr:rowOff>
    </xdr:from>
    <xdr:to>
      <xdr:col>3</xdr:col>
      <xdr:colOff>571500</xdr:colOff>
      <xdr:row>78</xdr:row>
      <xdr:rowOff>99060</xdr:rowOff>
    </xdr:to>
    <xdr:sp macro="" textlink="">
      <xdr:nvSpPr>
        <xdr:cNvPr id="14" name="Line 1"/>
        <xdr:cNvSpPr/>
      </xdr:nvSpPr>
      <xdr:spPr>
        <a:xfrm flipV="1">
          <a:off x="4140200" y="9321800"/>
          <a:ext cx="876300" cy="4025900"/>
        </a:xfrm>
        <a:prstGeom prst="line">
          <a:avLst/>
        </a:prstGeom>
        <a:ln w="3240">
          <a:solidFill>
            <a:schemeClr val="bg1">
              <a:lumMod val="75000"/>
            </a:schemeClr>
          </a:solidFill>
          <a:prstDash val="sysDash"/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144947</xdr:colOff>
      <xdr:row>57</xdr:row>
      <xdr:rowOff>25403</xdr:rowOff>
    </xdr:from>
    <xdr:to>
      <xdr:col>12</xdr:col>
      <xdr:colOff>974724</xdr:colOff>
      <xdr:row>109</xdr:row>
      <xdr:rowOff>47625</xdr:rowOff>
    </xdr:to>
    <xdr:grpSp>
      <xdr:nvGrpSpPr>
        <xdr:cNvPr id="2" name="Group 1"/>
        <xdr:cNvGrpSpPr/>
      </xdr:nvGrpSpPr>
      <xdr:grpSpPr>
        <a:xfrm>
          <a:off x="649772" y="9569453"/>
          <a:ext cx="15041077" cy="8442322"/>
          <a:chOff x="725795" y="8971686"/>
          <a:chExt cx="12326727" cy="6325392"/>
        </a:xfrm>
      </xdr:grpSpPr>
      <xdr:graphicFrame macro="">
        <xdr:nvGraphicFramePr>
          <xdr:cNvPr id="12" name="Chart 2"/>
          <xdr:cNvGraphicFramePr/>
        </xdr:nvGraphicFramePr>
        <xdr:xfrm>
          <a:off x="3963495" y="8971686"/>
          <a:ext cx="9089027" cy="6325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" name="Chart 3"/>
          <xdr:cNvGraphicFramePr/>
        </xdr:nvGraphicFramePr>
        <xdr:xfrm>
          <a:off x="725795" y="9058034"/>
          <a:ext cx="3295255" cy="49807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693421</xdr:colOff>
      <xdr:row>104</xdr:row>
      <xdr:rowOff>130810</xdr:rowOff>
    </xdr:from>
    <xdr:to>
      <xdr:col>7</xdr:col>
      <xdr:colOff>1737361</xdr:colOff>
      <xdr:row>111</xdr:row>
      <xdr:rowOff>79994</xdr:rowOff>
    </xdr:to>
    <xdr:sp macro="" textlink="">
      <xdr:nvSpPr>
        <xdr:cNvPr id="7" name="FootonotesShape"/>
        <xdr:cNvSpPr txBox="1"/>
      </xdr:nvSpPr>
      <xdr:spPr>
        <a:xfrm>
          <a:off x="1198246" y="17332960"/>
          <a:ext cx="9902190" cy="1015984"/>
        </a:xfrm>
        <a:prstGeom prst="rect">
          <a:avLst/>
        </a:prstGeom>
      </xdr:spPr>
      <xdr:txBody>
        <a:bodyPr vert="horz" wrap="square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y-axis. From 1 July 2020 onwards backfilling is only possible for non-hazardous waste (Directive EU 2018/851, article 1)</a:t>
          </a:r>
        </a:p>
        <a:p>
          <a:endParaRPr lang="en-GB" sz="1200">
            <a:latin typeface="Arial" panose="020B0604020202020204" pitchFamily="34" charset="0"/>
          </a:endParaRPr>
        </a:p>
        <a:p>
          <a:r>
            <a:rPr lang="en-GB" sz="1200">
              <a:latin typeface="Arial" panose="020B0604020202020204" pitchFamily="34" charset="0"/>
            </a:rPr>
            <a:t>(</a:t>
          </a:r>
          <a:r>
            <a:rPr lang="en-GB" sz="1200" baseline="30000">
              <a:latin typeface="Arial" panose="020B0604020202020204" pitchFamily="34" charset="0"/>
            </a:rPr>
            <a:t>1</a:t>
          </a:r>
          <a:r>
            <a:rPr lang="en-GB" sz="1200">
              <a:latin typeface="Arial" panose="020B0604020202020204" pitchFamily="34" charset="0"/>
            </a:rPr>
            <a:t>) Value of incineration for Austria estimated by Eurostat.</a:t>
          </a:r>
        </a:p>
        <a:p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xdr:txBody>
    </xdr:sp>
    <xdr:clientData/>
  </xdr:twoCellAnchor>
  <xdr:twoCellAnchor editAs="oneCell">
    <xdr:from>
      <xdr:col>9</xdr:col>
      <xdr:colOff>637788</xdr:colOff>
      <xdr:row>102</xdr:row>
      <xdr:rowOff>19066</xdr:rowOff>
    </xdr:from>
    <xdr:to>
      <xdr:col>11</xdr:col>
      <xdr:colOff>712673</xdr:colOff>
      <xdr:row>104</xdr:row>
      <xdr:rowOff>120514</xdr:rowOff>
    </xdr:to>
    <xdr:pic>
      <xdr:nvPicPr>
        <xdr:cNvPr id="8" name="LogoShape"/>
        <xdr:cNvPicPr>
          <a:picLocks noChangeAspect="1"/>
        </xdr:cNvPicPr>
      </xdr:nvPicPr>
      <xdr:blipFill>
        <a:blip xmlns:r="http://schemas.openxmlformats.org/officeDocument/2006/relationships" r:link="rId3"/>
        <a:srcRect b="16916"/>
        <a:stretch>
          <a:fillRect/>
        </a:stretch>
      </xdr:blipFill>
      <xdr:spPr>
        <a:xfrm>
          <a:off x="11893354" y="16425018"/>
          <a:ext cx="1369367" cy="395231"/>
        </a:xfrm>
        <a:prstGeom prst="rect">
          <a:avLst/>
        </a:prstGeom>
      </xdr:spPr>
    </xdr:pic>
    <xdr:clientData/>
  </xdr:twoCellAnchor>
  <xdr:twoCellAnchor>
    <xdr:from>
      <xdr:col>0</xdr:col>
      <xdr:colOff>25400</xdr:colOff>
      <xdr:row>122</xdr:row>
      <xdr:rowOff>0</xdr:rowOff>
    </xdr:from>
    <xdr:to>
      <xdr:col>12</xdr:col>
      <xdr:colOff>578952</xdr:colOff>
      <xdr:row>180</xdr:row>
      <xdr:rowOff>141716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181</xdr:row>
      <xdr:rowOff>0</xdr:rowOff>
    </xdr:from>
    <xdr:to>
      <xdr:col>12</xdr:col>
      <xdr:colOff>578952</xdr:colOff>
      <xdr:row>239</xdr:row>
      <xdr:rowOff>141716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25400</xdr:colOff>
      <xdr:row>240</xdr:row>
      <xdr:rowOff>0</xdr:rowOff>
    </xdr:from>
    <xdr:to>
      <xdr:col>12</xdr:col>
      <xdr:colOff>578952</xdr:colOff>
      <xdr:row>297</xdr:row>
      <xdr:rowOff>60436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25400</xdr:colOff>
      <xdr:row>298</xdr:row>
      <xdr:rowOff>0</xdr:rowOff>
    </xdr:from>
    <xdr:to>
      <xdr:col>12</xdr:col>
      <xdr:colOff>578952</xdr:colOff>
      <xdr:row>356</xdr:row>
      <xdr:rowOff>141716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25400</xdr:colOff>
      <xdr:row>357</xdr:row>
      <xdr:rowOff>1</xdr:rowOff>
    </xdr:from>
    <xdr:to>
      <xdr:col>12</xdr:col>
      <xdr:colOff>618957</xdr:colOff>
      <xdr:row>412</xdr:row>
      <xdr:rowOff>142481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0.07933</cdr:y>
    </cdr:from>
    <cdr:to>
      <cdr:x>0.99066</cdr:x>
      <cdr:y>0.91284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0.90659</cdr:y>
    </cdr:from>
    <cdr:ext cx="13739327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141968"/>
          <a:ext cx="13739327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0.95347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5630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0.07933</cdr:y>
    </cdr:from>
    <cdr:to>
      <cdr:x>0.99066</cdr:x>
      <cdr:y>0.91284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0.90659</cdr:y>
    </cdr:from>
    <cdr:ext cx="13739327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141968"/>
          <a:ext cx="13739327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0.95347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5630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0.05474</cdr:y>
    </cdr:from>
    <cdr:to>
      <cdr:x>0.99066</cdr:x>
      <cdr:y>0.91052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0.90409</cdr:y>
    </cdr:from>
    <cdr:ext cx="13739327" cy="838947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908288"/>
          <a:ext cx="13739327" cy="838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0.95222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32931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0.07933</cdr:y>
    </cdr:from>
    <cdr:to>
      <cdr:x>0.99066</cdr:x>
      <cdr:y>0.91284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5038095" cy="7485714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0.00333</cdr:x>
      <cdr:y>0.90659</cdr:y>
    </cdr:from>
    <cdr:ext cx="13739327" cy="83894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8141968"/>
          <a:ext cx="13739327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(1) From 1 July 2020 onwards backfilling is only possible for non-hazardous waste (Directive EU 2018/851, article 1 (3g))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2018 Value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sorted on total hazardous waste recycled and backfilled.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0.89978</cdr:x>
      <cdr:y>0.95347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3739319" y="85630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0.00633</cdr:x>
      <cdr:y>0.0879</cdr:y>
    </cdr:from>
    <cdr:to>
      <cdr:x>0.98986</cdr:x>
      <cdr:y>0.92685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12470"/>
          <a:ext cx="13819047" cy="680000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0.00362</cdr:x>
      <cdr:y>0.91834</cdr:y>
    </cdr:from>
    <cdr:ext cx="12520127" cy="661911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443467"/>
          <a:ext cx="12520127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>
              <a:latin typeface="Arial" panose="020B0604020202020204" pitchFamily="34" charset="0"/>
            </a:rPr>
            <a:t>(¹) value of incineration for Austria estimated by Eurostat.</a:t>
          </a: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the two parts of the figure have different scales for the y-axis.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env_wastrt)</a:t>
          </a:r>
        </a:p>
      </cdr:txBody>
    </cdr:sp>
  </cdr:absSizeAnchor>
  <cdr:absSizeAnchor xmlns:cdr="http://schemas.openxmlformats.org/drawingml/2006/chartDrawing">
    <cdr:from>
      <cdr:x>0.89108</cdr:x>
      <cdr:y>0.94844</cdr:y>
    </cdr:from>
    <cdr:ext cx="1530357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2520119" y="7687463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7\SULIKJO\Desktop\se_202305_WSta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Homes\07\SULIKJO\My%20Documents\Copy%20of%20figure8_se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2&amp;3"/>
      <sheetName val="table2"/>
      <sheetName val="figure4"/>
      <sheetName val="figure5"/>
      <sheetName val="figure6"/>
      <sheetName val="figure7"/>
      <sheetName val="figure8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EU27_2020</v>
          </cell>
          <cell r="B6">
            <v>74660000</v>
          </cell>
          <cell r="C6">
            <v>74.66</v>
          </cell>
        </row>
        <row r="7">
          <cell r="A7" t="str">
            <v>BE</v>
          </cell>
          <cell r="B7">
            <v>2284076</v>
          </cell>
          <cell r="C7">
            <v>2.2840760000000002</v>
          </cell>
        </row>
        <row r="8">
          <cell r="A8" t="str">
            <v>BG</v>
          </cell>
          <cell r="B8">
            <v>13791874</v>
          </cell>
          <cell r="C8">
            <v>13.791874</v>
          </cell>
        </row>
        <row r="9">
          <cell r="A9" t="str">
            <v>CZ</v>
          </cell>
          <cell r="B9">
            <v>629832</v>
          </cell>
          <cell r="C9">
            <v>0.62983199999999995</v>
          </cell>
        </row>
        <row r="10">
          <cell r="A10" t="str">
            <v>DK</v>
          </cell>
          <cell r="B10">
            <v>1102204</v>
          </cell>
          <cell r="C10">
            <v>1.102204</v>
          </cell>
        </row>
        <row r="11">
          <cell r="A11" t="str">
            <v>DE</v>
          </cell>
          <cell r="B11">
            <v>21407959</v>
          </cell>
          <cell r="C11">
            <v>21.407959000000002</v>
          </cell>
        </row>
        <row r="12">
          <cell r="A12" t="str">
            <v>EE</v>
          </cell>
          <cell r="B12">
            <v>1474556</v>
          </cell>
          <cell r="C12">
            <v>1.474556</v>
          </cell>
        </row>
        <row r="13">
          <cell r="A13" t="str">
            <v>IE</v>
          </cell>
          <cell r="B13">
            <v>107699</v>
          </cell>
          <cell r="C13">
            <v>0.107699</v>
          </cell>
        </row>
        <row r="14">
          <cell r="A14" t="str">
            <v>EL</v>
          </cell>
          <cell r="B14">
            <v>468674</v>
          </cell>
          <cell r="C14">
            <v>0.46867399999999998</v>
          </cell>
        </row>
        <row r="15">
          <cell r="A15" t="str">
            <v>ES</v>
          </cell>
          <cell r="B15">
            <v>2180840</v>
          </cell>
          <cell r="C15">
            <v>2.1808399999999999</v>
          </cell>
        </row>
        <row r="16">
          <cell r="A16" t="str">
            <v>FR</v>
          </cell>
          <cell r="B16">
            <v>8118893</v>
          </cell>
          <cell r="C16">
            <v>8.1188929999999999</v>
          </cell>
        </row>
        <row r="17">
          <cell r="A17" t="str">
            <v>IT</v>
          </cell>
          <cell r="B17">
            <v>4412859</v>
          </cell>
          <cell r="C17">
            <v>4.4128590000000001</v>
          </cell>
        </row>
        <row r="18">
          <cell r="A18" t="str">
            <v>CY</v>
          </cell>
          <cell r="B18">
            <v>22434</v>
          </cell>
          <cell r="C18">
            <v>2.2433999999999999E-2</v>
          </cell>
        </row>
        <row r="19">
          <cell r="A19" t="str">
            <v>LV</v>
          </cell>
          <cell r="B19">
            <v>29714</v>
          </cell>
          <cell r="C19">
            <v>2.9714000000000001E-2</v>
          </cell>
        </row>
        <row r="20">
          <cell r="A20" t="str">
            <v>LT</v>
          </cell>
          <cell r="B20">
            <v>111292</v>
          </cell>
          <cell r="C20">
            <v>0.111292</v>
          </cell>
        </row>
        <row r="21">
          <cell r="A21" t="str">
            <v>LU</v>
          </cell>
          <cell r="B21">
            <v>75802</v>
          </cell>
          <cell r="C21">
            <v>7.5801999999999994E-2</v>
          </cell>
        </row>
        <row r="22">
          <cell r="A22" t="str">
            <v>HU</v>
          </cell>
          <cell r="B22">
            <v>421202</v>
          </cell>
          <cell r="C22">
            <v>0.42120200000000002</v>
          </cell>
        </row>
        <row r="23">
          <cell r="A23" t="str">
            <v>MT</v>
          </cell>
          <cell r="B23">
            <v>642</v>
          </cell>
          <cell r="C23">
            <v>6.4199999999999999E-4</v>
          </cell>
        </row>
        <row r="24">
          <cell r="A24" t="str">
            <v>NL</v>
          </cell>
          <cell r="B24">
            <v>4880877</v>
          </cell>
          <cell r="C24">
            <v>4.8808769999999999</v>
          </cell>
        </row>
        <row r="25">
          <cell r="A25" t="str">
            <v>AT</v>
          </cell>
          <cell r="B25">
            <v>402927</v>
          </cell>
          <cell r="C25">
            <v>0.40292699999999998</v>
          </cell>
        </row>
        <row r="26">
          <cell r="A26" t="str">
            <v>PL</v>
          </cell>
          <cell r="B26">
            <v>1616874</v>
          </cell>
          <cell r="C26">
            <v>1.6168739999999999</v>
          </cell>
        </row>
        <row r="27">
          <cell r="A27" t="str">
            <v>PT</v>
          </cell>
          <cell r="B27">
            <v>438967</v>
          </cell>
          <cell r="C27">
            <v>0.438967</v>
          </cell>
        </row>
        <row r="28">
          <cell r="A28" t="str">
            <v>RO</v>
          </cell>
          <cell r="B28">
            <v>374814</v>
          </cell>
          <cell r="C28">
            <v>0.37481399999999998</v>
          </cell>
        </row>
        <row r="29">
          <cell r="A29" t="str">
            <v>SI</v>
          </cell>
          <cell r="B29">
            <v>61234</v>
          </cell>
          <cell r="C29">
            <v>6.1233999999999997E-2</v>
          </cell>
        </row>
        <row r="30">
          <cell r="A30" t="str">
            <v>SK</v>
          </cell>
          <cell r="B30">
            <v>122686</v>
          </cell>
          <cell r="C30">
            <v>0.122686</v>
          </cell>
        </row>
        <row r="31">
          <cell r="A31" t="str">
            <v>FI</v>
          </cell>
          <cell r="B31">
            <v>3039892</v>
          </cell>
          <cell r="C31">
            <v>3.039892</v>
          </cell>
        </row>
        <row r="32">
          <cell r="A32" t="str">
            <v>SE</v>
          </cell>
          <cell r="B32">
            <v>6977211</v>
          </cell>
          <cell r="C32">
            <v>6.9772109999999996</v>
          </cell>
        </row>
        <row r="33">
          <cell r="A33" t="str">
            <v>UK</v>
          </cell>
          <cell r="C33">
            <v>0</v>
          </cell>
        </row>
        <row r="34">
          <cell r="A34" t="str">
            <v>HR</v>
          </cell>
          <cell r="B34">
            <v>105625</v>
          </cell>
          <cell r="C34">
            <v>0.105625</v>
          </cell>
        </row>
        <row r="35">
          <cell r="A35" t="str">
            <v>MK</v>
          </cell>
          <cell r="B35">
            <v>415955</v>
          </cell>
          <cell r="C35">
            <v>0.41595500000000002</v>
          </cell>
        </row>
        <row r="36">
          <cell r="A36" t="str">
            <v>TR</v>
          </cell>
          <cell r="B36">
            <v>38225847</v>
          </cell>
          <cell r="C36">
            <v>38.225847000000002</v>
          </cell>
        </row>
        <row r="37">
          <cell r="A37" t="str">
            <v>IS</v>
          </cell>
          <cell r="B37">
            <v>41484</v>
          </cell>
          <cell r="C37">
            <v>4.1484E-2</v>
          </cell>
        </row>
        <row r="38">
          <cell r="A38" t="str">
            <v>LI</v>
          </cell>
          <cell r="C38">
            <v>0</v>
          </cell>
        </row>
        <row r="39">
          <cell r="A39" t="str">
            <v>NO</v>
          </cell>
          <cell r="B39">
            <v>1400730</v>
          </cell>
          <cell r="C39">
            <v>1.40073</v>
          </cell>
        </row>
        <row r="40">
          <cell r="A40" t="str">
            <v>AL</v>
          </cell>
          <cell r="C40">
            <v>0</v>
          </cell>
        </row>
        <row r="41">
          <cell r="A41" t="str">
            <v>BA</v>
          </cell>
          <cell r="C41">
            <v>0</v>
          </cell>
        </row>
        <row r="42">
          <cell r="A42" t="str">
            <v>ME</v>
          </cell>
          <cell r="B42">
            <v>318505</v>
          </cell>
          <cell r="C42">
            <v>0.31850499999999998</v>
          </cell>
        </row>
        <row r="43">
          <cell r="A43" t="str">
            <v>RS</v>
          </cell>
          <cell r="B43">
            <v>11293866</v>
          </cell>
          <cell r="C43">
            <v>11.293866</v>
          </cell>
        </row>
        <row r="44">
          <cell r="A44" t="str">
            <v>XK</v>
          </cell>
          <cell r="B44">
            <v>2</v>
          </cell>
          <cell r="C44">
            <v>1.9999999999999999E-6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A7" t="str">
            <v>EU27_2020</v>
          </cell>
          <cell r="B7">
            <v>79</v>
          </cell>
          <cell r="C7">
            <v>10</v>
          </cell>
          <cell r="D7">
            <v>14</v>
          </cell>
          <cell r="E7">
            <v>64</v>
          </cell>
          <cell r="F7">
            <v>6</v>
          </cell>
          <cell r="G7">
            <v>58</v>
          </cell>
          <cell r="H7">
            <v>167</v>
          </cell>
        </row>
        <row r="8">
          <cell r="A8" t="str">
            <v>BE</v>
          </cell>
          <cell r="B8">
            <v>110</v>
          </cell>
          <cell r="C8">
            <v>12</v>
          </cell>
          <cell r="D8">
            <v>15</v>
          </cell>
          <cell r="E8">
            <v>61</v>
          </cell>
          <cell r="F8">
            <v>0</v>
          </cell>
          <cell r="G8">
            <v>61</v>
          </cell>
          <cell r="H8">
            <v>198</v>
          </cell>
        </row>
        <row r="9">
          <cell r="A9" t="str">
            <v>BG</v>
          </cell>
          <cell r="B9">
            <v>1923</v>
          </cell>
          <cell r="C9">
            <v>14</v>
          </cell>
          <cell r="D9">
            <v>4</v>
          </cell>
          <cell r="E9">
            <v>48</v>
          </cell>
          <cell r="F9">
            <v>0</v>
          </cell>
          <cell r="G9">
            <v>48</v>
          </cell>
          <cell r="H9">
            <v>1989</v>
          </cell>
        </row>
        <row r="10">
          <cell r="A10" t="str">
            <v>CZ</v>
          </cell>
          <cell r="B10">
            <v>21</v>
          </cell>
          <cell r="C10">
            <v>8</v>
          </cell>
          <cell r="D10">
            <v>6</v>
          </cell>
          <cell r="E10">
            <v>25</v>
          </cell>
          <cell r="F10">
            <v>0</v>
          </cell>
          <cell r="G10">
            <v>25</v>
          </cell>
          <cell r="H10">
            <v>59</v>
          </cell>
        </row>
        <row r="11">
          <cell r="A11" t="str">
            <v>DK</v>
          </cell>
          <cell r="B11">
            <v>16</v>
          </cell>
          <cell r="C11">
            <v>0</v>
          </cell>
          <cell r="D11">
            <v>37</v>
          </cell>
          <cell r="E11">
            <v>135</v>
          </cell>
          <cell r="F11">
            <v>8</v>
          </cell>
          <cell r="G11">
            <v>127</v>
          </cell>
          <cell r="H11">
            <v>189</v>
          </cell>
        </row>
        <row r="12">
          <cell r="A12" t="str">
            <v>DE</v>
          </cell>
          <cell r="B12">
            <v>65</v>
          </cell>
          <cell r="C12">
            <v>13</v>
          </cell>
          <cell r="D12">
            <v>37</v>
          </cell>
          <cell r="E12">
            <v>143</v>
          </cell>
          <cell r="F12">
            <v>31</v>
          </cell>
          <cell r="G12">
            <v>112</v>
          </cell>
          <cell r="H12">
            <v>257</v>
          </cell>
        </row>
        <row r="13">
          <cell r="A13" t="str">
            <v>EE</v>
          </cell>
          <cell r="B13">
            <v>737</v>
          </cell>
          <cell r="C13">
            <v>0</v>
          </cell>
          <cell r="D13">
            <v>5</v>
          </cell>
          <cell r="E13">
            <v>367</v>
          </cell>
          <cell r="F13">
            <v>0</v>
          </cell>
          <cell r="G13">
            <v>367</v>
          </cell>
          <cell r="H13">
            <v>1109</v>
          </cell>
        </row>
        <row r="14">
          <cell r="A14" t="str">
            <v>IE</v>
          </cell>
          <cell r="B14">
            <v>3</v>
          </cell>
          <cell r="C14">
            <v>2</v>
          </cell>
          <cell r="D14">
            <v>7</v>
          </cell>
          <cell r="E14">
            <v>9</v>
          </cell>
          <cell r="F14">
            <v>9</v>
          </cell>
          <cell r="G14">
            <v>0</v>
          </cell>
          <cell r="H14">
            <v>22</v>
          </cell>
        </row>
        <row r="15">
          <cell r="A15" t="str">
            <v>EL</v>
          </cell>
          <cell r="B15">
            <v>2</v>
          </cell>
          <cell r="C15">
            <v>0</v>
          </cell>
          <cell r="D15">
            <v>3</v>
          </cell>
          <cell r="E15">
            <v>39</v>
          </cell>
          <cell r="F15">
            <v>0</v>
          </cell>
          <cell r="G15">
            <v>39</v>
          </cell>
          <cell r="H15">
            <v>44</v>
          </cell>
        </row>
        <row r="16">
          <cell r="A16" t="str">
            <v>ES</v>
          </cell>
          <cell r="B16">
            <v>10</v>
          </cell>
          <cell r="C16">
            <v>1</v>
          </cell>
          <cell r="D16">
            <v>2</v>
          </cell>
          <cell r="E16">
            <v>33</v>
          </cell>
          <cell r="F16">
            <v>0</v>
          </cell>
          <cell r="G16">
            <v>33</v>
          </cell>
          <cell r="H16">
            <v>46</v>
          </cell>
        </row>
        <row r="17">
          <cell r="A17" t="str">
            <v>FR</v>
          </cell>
          <cell r="B17">
            <v>43</v>
          </cell>
          <cell r="C17">
            <v>25</v>
          </cell>
          <cell r="D17">
            <v>16</v>
          </cell>
          <cell r="E17">
            <v>36</v>
          </cell>
          <cell r="F17">
            <v>0</v>
          </cell>
          <cell r="G17">
            <v>36</v>
          </cell>
          <cell r="H17">
            <v>120</v>
          </cell>
        </row>
        <row r="18">
          <cell r="A18" t="str">
            <v>IT</v>
          </cell>
          <cell r="B18">
            <v>22</v>
          </cell>
          <cell r="C18">
            <v>6</v>
          </cell>
          <cell r="D18">
            <v>2</v>
          </cell>
          <cell r="E18">
            <v>43</v>
          </cell>
          <cell r="F18">
            <v>0</v>
          </cell>
          <cell r="G18">
            <v>43</v>
          </cell>
          <cell r="H18">
            <v>74</v>
          </cell>
        </row>
        <row r="19">
          <cell r="A19" t="str">
            <v>CY</v>
          </cell>
          <cell r="B19">
            <v>1</v>
          </cell>
          <cell r="C19">
            <v>0</v>
          </cell>
          <cell r="D19">
            <v>0</v>
          </cell>
          <cell r="E19">
            <v>24</v>
          </cell>
          <cell r="F19">
            <v>0</v>
          </cell>
          <cell r="G19">
            <v>24</v>
          </cell>
          <cell r="H19">
            <v>25</v>
          </cell>
        </row>
        <row r="20">
          <cell r="A20" t="str">
            <v>LV</v>
          </cell>
          <cell r="B20">
            <v>2</v>
          </cell>
          <cell r="C20">
            <v>0</v>
          </cell>
          <cell r="D20">
            <v>7</v>
          </cell>
          <cell r="E20">
            <v>7</v>
          </cell>
          <cell r="F20">
            <v>0</v>
          </cell>
          <cell r="G20">
            <v>7</v>
          </cell>
          <cell r="H20">
            <v>16</v>
          </cell>
        </row>
        <row r="21">
          <cell r="A21" t="str">
            <v>LT</v>
          </cell>
          <cell r="B21">
            <v>10</v>
          </cell>
          <cell r="C21">
            <v>1</v>
          </cell>
          <cell r="D21">
            <v>2</v>
          </cell>
          <cell r="E21">
            <v>26</v>
          </cell>
          <cell r="F21">
            <v>0</v>
          </cell>
          <cell r="G21">
            <v>26</v>
          </cell>
          <cell r="H21">
            <v>40</v>
          </cell>
        </row>
        <row r="22">
          <cell r="A22" t="str">
            <v>LU</v>
          </cell>
          <cell r="B22">
            <v>0</v>
          </cell>
          <cell r="C22">
            <v>0</v>
          </cell>
          <cell r="D22">
            <v>98</v>
          </cell>
          <cell r="E22">
            <v>22</v>
          </cell>
          <cell r="F22">
            <v>0</v>
          </cell>
          <cell r="G22">
            <v>22</v>
          </cell>
          <cell r="H22">
            <v>120</v>
          </cell>
        </row>
        <row r="23">
          <cell r="A23" t="str">
            <v>HU</v>
          </cell>
          <cell r="B23">
            <v>10</v>
          </cell>
          <cell r="C23">
            <v>8</v>
          </cell>
          <cell r="D23">
            <v>4</v>
          </cell>
          <cell r="E23">
            <v>22</v>
          </cell>
          <cell r="F23">
            <v>0</v>
          </cell>
          <cell r="G23">
            <v>22</v>
          </cell>
          <cell r="H23">
            <v>43</v>
          </cell>
        </row>
        <row r="24">
          <cell r="A24" t="str">
            <v>MT</v>
          </cell>
          <cell r="B24">
            <v>0</v>
          </cell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NL</v>
          </cell>
          <cell r="B25">
            <v>66</v>
          </cell>
          <cell r="C25">
            <v>17</v>
          </cell>
          <cell r="D25">
            <v>22</v>
          </cell>
          <cell r="E25">
            <v>175</v>
          </cell>
          <cell r="F25">
            <v>0</v>
          </cell>
          <cell r="G25">
            <v>175</v>
          </cell>
          <cell r="H25">
            <v>280</v>
          </cell>
        </row>
        <row r="26">
          <cell r="A26" t="str">
            <v>AT</v>
          </cell>
          <cell r="B26">
            <v>9</v>
          </cell>
          <cell r="E26">
            <v>14</v>
          </cell>
          <cell r="F26">
            <v>0</v>
          </cell>
          <cell r="G26">
            <v>14</v>
          </cell>
          <cell r="H26">
            <v>45</v>
          </cell>
        </row>
        <row r="27">
          <cell r="A27" t="str">
            <v>PL</v>
          </cell>
          <cell r="B27">
            <v>8</v>
          </cell>
          <cell r="C27">
            <v>4</v>
          </cell>
          <cell r="D27">
            <v>0</v>
          </cell>
          <cell r="E27">
            <v>30</v>
          </cell>
          <cell r="F27">
            <v>0</v>
          </cell>
          <cell r="G27">
            <v>30</v>
          </cell>
          <cell r="H27">
            <v>43</v>
          </cell>
        </row>
        <row r="28">
          <cell r="A28" t="str">
            <v>PT</v>
          </cell>
          <cell r="B28">
            <v>24</v>
          </cell>
          <cell r="C28">
            <v>3</v>
          </cell>
          <cell r="D28">
            <v>3</v>
          </cell>
          <cell r="E28">
            <v>13</v>
          </cell>
          <cell r="F28">
            <v>0</v>
          </cell>
          <cell r="G28">
            <v>13</v>
          </cell>
          <cell r="H28">
            <v>43</v>
          </cell>
        </row>
        <row r="29">
          <cell r="A29" t="str">
            <v>RO</v>
          </cell>
          <cell r="B29">
            <v>2</v>
          </cell>
          <cell r="C29">
            <v>1</v>
          </cell>
          <cell r="D29">
            <v>4</v>
          </cell>
          <cell r="E29">
            <v>12</v>
          </cell>
          <cell r="F29">
            <v>0</v>
          </cell>
          <cell r="G29">
            <v>12</v>
          </cell>
          <cell r="H29">
            <v>19</v>
          </cell>
        </row>
        <row r="30">
          <cell r="A30" t="str">
            <v>SI</v>
          </cell>
          <cell r="B30">
            <v>6</v>
          </cell>
          <cell r="C30">
            <v>3</v>
          </cell>
          <cell r="D30">
            <v>1</v>
          </cell>
          <cell r="E30">
            <v>19</v>
          </cell>
          <cell r="F30">
            <v>0</v>
          </cell>
          <cell r="G30">
            <v>19</v>
          </cell>
          <cell r="H30">
            <v>29</v>
          </cell>
        </row>
        <row r="31">
          <cell r="A31" t="str">
            <v>SK</v>
          </cell>
          <cell r="B31">
            <v>10</v>
          </cell>
          <cell r="C31">
            <v>1</v>
          </cell>
          <cell r="D31">
            <v>1</v>
          </cell>
          <cell r="E31">
            <v>10</v>
          </cell>
          <cell r="F31">
            <v>0</v>
          </cell>
          <cell r="G31">
            <v>10</v>
          </cell>
          <cell r="H31">
            <v>22</v>
          </cell>
        </row>
        <row r="32">
          <cell r="A32" t="str">
            <v>FI</v>
          </cell>
          <cell r="B32">
            <v>473</v>
          </cell>
          <cell r="C32">
            <v>19</v>
          </cell>
          <cell r="D32">
            <v>21</v>
          </cell>
          <cell r="E32">
            <v>37</v>
          </cell>
          <cell r="F32">
            <v>0</v>
          </cell>
          <cell r="G32">
            <v>37</v>
          </cell>
          <cell r="H32">
            <v>550</v>
          </cell>
        </row>
        <row r="33">
          <cell r="A33" t="str">
            <v>SE</v>
          </cell>
          <cell r="B33">
            <v>462</v>
          </cell>
          <cell r="C33">
            <v>7</v>
          </cell>
          <cell r="D33">
            <v>28</v>
          </cell>
          <cell r="E33">
            <v>178</v>
          </cell>
          <cell r="F33">
            <v>2</v>
          </cell>
          <cell r="G33">
            <v>176</v>
          </cell>
          <cell r="H33">
            <v>674</v>
          </cell>
        </row>
        <row r="34">
          <cell r="A34" t="str">
            <v>UK</v>
          </cell>
          <cell r="G34">
            <v>0</v>
          </cell>
        </row>
        <row r="35">
          <cell r="A35" t="str">
            <v>HR</v>
          </cell>
          <cell r="B35">
            <v>1</v>
          </cell>
          <cell r="C35">
            <v>0</v>
          </cell>
          <cell r="D35">
            <v>3</v>
          </cell>
          <cell r="E35">
            <v>22</v>
          </cell>
          <cell r="F35">
            <v>0</v>
          </cell>
          <cell r="G35">
            <v>22</v>
          </cell>
          <cell r="H35">
            <v>26</v>
          </cell>
        </row>
        <row r="36">
          <cell r="A36" t="str">
            <v>MK</v>
          </cell>
          <cell r="B36">
            <v>198</v>
          </cell>
          <cell r="C36">
            <v>1</v>
          </cell>
          <cell r="D36">
            <v>0</v>
          </cell>
          <cell r="E36">
            <v>2</v>
          </cell>
          <cell r="F36">
            <v>0</v>
          </cell>
          <cell r="G36">
            <v>2</v>
          </cell>
          <cell r="H36">
            <v>201</v>
          </cell>
        </row>
        <row r="37">
          <cell r="A37" t="str">
            <v>TR</v>
          </cell>
          <cell r="B37">
            <v>430</v>
          </cell>
          <cell r="C37">
            <v>1</v>
          </cell>
          <cell r="D37">
            <v>6</v>
          </cell>
          <cell r="E37">
            <v>22</v>
          </cell>
          <cell r="F37">
            <v>0</v>
          </cell>
          <cell r="G37">
            <v>22</v>
          </cell>
          <cell r="H37">
            <v>458</v>
          </cell>
        </row>
        <row r="38">
          <cell r="A38" t="str">
            <v>IS</v>
          </cell>
          <cell r="B38">
            <v>60</v>
          </cell>
          <cell r="C38">
            <v>4</v>
          </cell>
          <cell r="D38">
            <v>4</v>
          </cell>
          <cell r="E38">
            <v>45</v>
          </cell>
          <cell r="F38">
            <v>0</v>
          </cell>
          <cell r="G38">
            <v>45</v>
          </cell>
          <cell r="H38">
            <v>113</v>
          </cell>
        </row>
        <row r="39">
          <cell r="A39" t="str">
            <v>LI</v>
          </cell>
          <cell r="G39">
            <v>0</v>
          </cell>
        </row>
        <row r="40">
          <cell r="A40" t="str">
            <v>NO</v>
          </cell>
          <cell r="B40">
            <v>144</v>
          </cell>
          <cell r="C40">
            <v>8</v>
          </cell>
          <cell r="D40">
            <v>49</v>
          </cell>
          <cell r="E40">
            <v>59</v>
          </cell>
          <cell r="F40">
            <v>0</v>
          </cell>
          <cell r="G40">
            <v>59</v>
          </cell>
          <cell r="H40">
            <v>260</v>
          </cell>
        </row>
        <row r="41">
          <cell r="A41" t="str">
            <v>AL</v>
          </cell>
          <cell r="G41">
            <v>0</v>
          </cell>
        </row>
        <row r="42">
          <cell r="A42" t="str">
            <v>BA</v>
          </cell>
          <cell r="G42">
            <v>0</v>
          </cell>
        </row>
        <row r="43">
          <cell r="A43" t="str">
            <v>ME</v>
          </cell>
          <cell r="B43">
            <v>508</v>
          </cell>
          <cell r="C43">
            <v>0</v>
          </cell>
          <cell r="D43">
            <v>0</v>
          </cell>
          <cell r="E43">
            <v>4</v>
          </cell>
          <cell r="F43">
            <v>0</v>
          </cell>
          <cell r="G43">
            <v>4</v>
          </cell>
          <cell r="H43">
            <v>513</v>
          </cell>
        </row>
        <row r="44">
          <cell r="A44" t="str">
            <v>RS</v>
          </cell>
          <cell r="B44">
            <v>1631</v>
          </cell>
          <cell r="C44">
            <v>0</v>
          </cell>
          <cell r="D44">
            <v>1</v>
          </cell>
          <cell r="E44">
            <v>6</v>
          </cell>
          <cell r="F44">
            <v>0</v>
          </cell>
          <cell r="G44">
            <v>6</v>
          </cell>
          <cell r="H44">
            <v>1637</v>
          </cell>
        </row>
        <row r="45">
          <cell r="A45" t="str">
            <v>XK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U53"/>
  <sheetViews>
    <sheetView showGridLines="0" tabSelected="1" zoomScaleNormal="100" workbookViewId="0">
      <selection activeCell="A5" sqref="A5"/>
    </sheetView>
  </sheetViews>
  <sheetFormatPr defaultColWidth="9.140625" defaultRowHeight="12" x14ac:dyDescent="0.2"/>
  <cols>
    <col min="1" max="1" width="9.140625" style="139"/>
    <col min="2" max="2" width="23.5703125" style="2" customWidth="1"/>
    <col min="3" max="8" width="14.42578125" style="2" customWidth="1"/>
    <col min="9" max="9" width="11.28515625" style="2" customWidth="1"/>
    <col min="10" max="1008" width="9.140625" style="2"/>
    <col min="1009" max="16384" width="9.140625" style="97"/>
  </cols>
  <sheetData>
    <row r="1" spans="1:1009" x14ac:dyDescent="0.2">
      <c r="B1" s="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</row>
    <row r="2" spans="1:1009" x14ac:dyDescent="0.2">
      <c r="A2" s="140"/>
      <c r="B2" s="4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</row>
    <row r="3" spans="1:1009" x14ac:dyDescent="0.2">
      <c r="A3" s="140"/>
      <c r="B3" s="4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</row>
    <row r="4" spans="1:1009" x14ac:dyDescent="0.2">
      <c r="A4" s="140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</row>
    <row r="5" spans="1:1009" s="7" customFormat="1" ht="23.25" x14ac:dyDescent="0.2">
      <c r="A5" s="173"/>
      <c r="B5" s="162" t="s">
        <v>132</v>
      </c>
      <c r="C5" s="198"/>
      <c r="D5" s="198"/>
      <c r="E5" s="198"/>
      <c r="F5" s="198"/>
      <c r="G5" s="198"/>
      <c r="H5" s="198"/>
    </row>
    <row r="6" spans="1:1009" ht="12.75" x14ac:dyDescent="0.2">
      <c r="A6" s="140"/>
      <c r="B6" s="212" t="s">
        <v>86</v>
      </c>
      <c r="C6" s="212"/>
      <c r="D6" s="212"/>
      <c r="E6" s="212"/>
      <c r="F6" s="212"/>
      <c r="G6" s="212"/>
      <c r="H6" s="212"/>
      <c r="I6" s="8"/>
      <c r="J6" s="8"/>
      <c r="K6" s="8"/>
      <c r="L6" s="8"/>
      <c r="M6" s="8"/>
      <c r="N6" s="8"/>
      <c r="O6" s="8"/>
      <c r="P6" s="8"/>
      <c r="Q6" s="8"/>
      <c r="R6" s="8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</row>
    <row r="7" spans="1:1009" ht="12.75" x14ac:dyDescent="0.2">
      <c r="A7" s="140"/>
      <c r="B7" s="50"/>
      <c r="C7" s="50"/>
      <c r="D7" s="50"/>
      <c r="E7" s="50"/>
      <c r="F7" s="50"/>
      <c r="G7" s="50"/>
      <c r="H7" s="50"/>
      <c r="I7" s="8"/>
      <c r="J7" s="8"/>
      <c r="K7" s="8"/>
      <c r="L7" s="8"/>
      <c r="M7" s="8"/>
      <c r="N7" s="8"/>
      <c r="O7" s="8"/>
      <c r="P7" s="8"/>
      <c r="Q7" s="8"/>
      <c r="R7" s="8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</row>
    <row r="8" spans="1:1009" s="11" customFormat="1" ht="37.5" customHeight="1" x14ac:dyDescent="0.2">
      <c r="A8" s="174"/>
      <c r="B8" s="101"/>
      <c r="C8" s="102" t="s">
        <v>2</v>
      </c>
      <c r="D8" s="102" t="s">
        <v>3</v>
      </c>
      <c r="E8" s="102" t="s">
        <v>4</v>
      </c>
      <c r="F8" s="102" t="s">
        <v>54</v>
      </c>
      <c r="G8" s="102" t="s">
        <v>5</v>
      </c>
      <c r="H8" s="102" t="s">
        <v>6</v>
      </c>
      <c r="I8" s="102" t="s">
        <v>7</v>
      </c>
    </row>
    <row r="9" spans="1:1009" ht="15" x14ac:dyDescent="0.25">
      <c r="A9" s="204" t="s">
        <v>135</v>
      </c>
      <c r="B9" s="100" t="s">
        <v>128</v>
      </c>
      <c r="C9" s="199">
        <v>23.388193783514009</v>
      </c>
      <c r="D9" s="199">
        <v>10.648808003899813</v>
      </c>
      <c r="E9" s="199">
        <v>2.3268878107662667</v>
      </c>
      <c r="F9" s="199">
        <v>10.799693586202094</v>
      </c>
      <c r="G9" s="199">
        <v>37.47394322059472</v>
      </c>
      <c r="H9" s="199">
        <v>5.9179646695605745</v>
      </c>
      <c r="I9" s="199">
        <v>9.4445089254625216</v>
      </c>
      <c r="J9" s="29"/>
      <c r="K9" s="14"/>
      <c r="L9" s="14"/>
      <c r="M9" s="14"/>
      <c r="N9" s="14"/>
      <c r="O9" s="14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2"/>
    </row>
    <row r="10" spans="1:1009" ht="15" x14ac:dyDescent="0.25">
      <c r="A10" s="204" t="s">
        <v>87</v>
      </c>
      <c r="B10" s="7" t="s">
        <v>8</v>
      </c>
      <c r="C10" s="81">
        <v>2.3759362659614622E-2</v>
      </c>
      <c r="D10" s="81">
        <v>20.898162972684005</v>
      </c>
      <c r="E10" s="81">
        <v>1.4654976470576135</v>
      </c>
      <c r="F10" s="81">
        <v>31.420742595052509</v>
      </c>
      <c r="G10" s="81">
        <v>30.454194502361759</v>
      </c>
      <c r="H10" s="81">
        <v>7.888296467949103</v>
      </c>
      <c r="I10" s="81">
        <v>7.8493464522353946</v>
      </c>
      <c r="J10" s="29"/>
      <c r="K10" s="14"/>
      <c r="L10" s="14"/>
      <c r="M10" s="14"/>
      <c r="N10" s="14"/>
      <c r="O10" s="14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2"/>
    </row>
    <row r="11" spans="1:1009" ht="15" x14ac:dyDescent="0.25">
      <c r="A11" s="204" t="s">
        <v>88</v>
      </c>
      <c r="B11" s="90" t="s">
        <v>9</v>
      </c>
      <c r="C11" s="75">
        <v>81.599063815784106</v>
      </c>
      <c r="D11" s="75">
        <v>4.2278280242655235</v>
      </c>
      <c r="E11" s="75">
        <v>5.2328427445078862</v>
      </c>
      <c r="F11" s="75">
        <v>2.903821592295039</v>
      </c>
      <c r="G11" s="75">
        <v>1.5605656456651003</v>
      </c>
      <c r="H11" s="75">
        <v>2.4892731039928306</v>
      </c>
      <c r="I11" s="75">
        <v>1.9866033550897069</v>
      </c>
      <c r="J11" s="29"/>
      <c r="K11" s="14"/>
      <c r="L11" s="14"/>
      <c r="M11" s="14"/>
      <c r="N11" s="14"/>
      <c r="O11" s="14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2"/>
    </row>
    <row r="12" spans="1:1009" ht="15" x14ac:dyDescent="0.25">
      <c r="A12" s="204" t="s">
        <v>89</v>
      </c>
      <c r="B12" s="90" t="s">
        <v>10</v>
      </c>
      <c r="C12" s="75">
        <v>0.33737040090176773</v>
      </c>
      <c r="D12" s="75">
        <v>12.120754184371505</v>
      </c>
      <c r="E12" s="75">
        <v>1.0765706947422642</v>
      </c>
      <c r="F12" s="75">
        <v>15.493161624277343</v>
      </c>
      <c r="G12" s="75">
        <v>42.862688446186894</v>
      </c>
      <c r="H12" s="75">
        <v>12.237861138019756</v>
      </c>
      <c r="I12" s="75">
        <v>15.87159870817025</v>
      </c>
      <c r="J12" s="29"/>
      <c r="K12" s="14"/>
      <c r="L12" s="14"/>
      <c r="M12" s="14"/>
      <c r="N12" s="14"/>
      <c r="O12" s="14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2"/>
    </row>
    <row r="13" spans="1:1009" ht="15" x14ac:dyDescent="0.25">
      <c r="A13" s="204" t="s">
        <v>90</v>
      </c>
      <c r="B13" s="90" t="s">
        <v>11</v>
      </c>
      <c r="C13" s="75">
        <v>9.6987598658771115E-2</v>
      </c>
      <c r="D13" s="75">
        <v>5.441143838831632</v>
      </c>
      <c r="E13" s="75">
        <v>3.916960061312412</v>
      </c>
      <c r="F13" s="75">
        <v>7.4959608779768967</v>
      </c>
      <c r="G13" s="75">
        <v>54.79753137284856</v>
      </c>
      <c r="H13" s="75">
        <v>10.283541101704428</v>
      </c>
      <c r="I13" s="75">
        <v>17.967875148667304</v>
      </c>
      <c r="J13" s="29"/>
      <c r="K13" s="14"/>
      <c r="L13" s="14"/>
      <c r="M13" s="14"/>
      <c r="N13" s="14"/>
      <c r="O13" s="14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2"/>
    </row>
    <row r="14" spans="1:1009" ht="15" x14ac:dyDescent="0.25">
      <c r="A14" s="204" t="s">
        <v>91</v>
      </c>
      <c r="B14" s="90" t="s">
        <v>12</v>
      </c>
      <c r="C14" s="75">
        <v>1.3080172104304111</v>
      </c>
      <c r="D14" s="75">
        <v>13.736393188982371</v>
      </c>
      <c r="E14" s="75">
        <v>1.9583017057996046</v>
      </c>
      <c r="F14" s="75">
        <v>11.973436057458965</v>
      </c>
      <c r="G14" s="75">
        <v>56.346030751019107</v>
      </c>
      <c r="H14" s="75">
        <v>5.0870445583417609</v>
      </c>
      <c r="I14" s="75">
        <v>9.5907765279677815</v>
      </c>
      <c r="J14" s="29"/>
      <c r="K14" s="14"/>
      <c r="L14" s="14"/>
      <c r="M14" s="14"/>
      <c r="N14" s="14"/>
      <c r="O14" s="14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2"/>
    </row>
    <row r="15" spans="1:1009" ht="15" x14ac:dyDescent="0.25">
      <c r="A15" s="204" t="s">
        <v>92</v>
      </c>
      <c r="B15" s="90" t="s">
        <v>13</v>
      </c>
      <c r="C15" s="75">
        <v>15.181265621948507</v>
      </c>
      <c r="D15" s="75">
        <v>24.580111337052649</v>
      </c>
      <c r="E15" s="75">
        <v>35.038599640156392</v>
      </c>
      <c r="F15" s="75">
        <v>4.5728672179057508</v>
      </c>
      <c r="G15" s="75">
        <v>9.8158989429918613</v>
      </c>
      <c r="H15" s="75">
        <v>7.4079250440837487</v>
      </c>
      <c r="I15" s="75">
        <v>3.4033321958610934</v>
      </c>
      <c r="J15" s="29"/>
      <c r="K15" s="14"/>
      <c r="L15" s="14"/>
      <c r="M15" s="14"/>
      <c r="N15" s="14"/>
      <c r="O15" s="14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2"/>
    </row>
    <row r="16" spans="1:1009" ht="15" x14ac:dyDescent="0.25">
      <c r="A16" s="204" t="s">
        <v>93</v>
      </c>
      <c r="B16" s="90" t="s">
        <v>163</v>
      </c>
      <c r="C16" s="75">
        <v>9.3725043668080481</v>
      </c>
      <c r="D16" s="75">
        <v>22.363281991828945</v>
      </c>
      <c r="E16" s="75">
        <v>0.97636905754823999</v>
      </c>
      <c r="F16" s="75">
        <v>12.585918025241179</v>
      </c>
      <c r="G16" s="75">
        <v>32.597852289456178</v>
      </c>
      <c r="H16" s="75">
        <v>10.11212118947633</v>
      </c>
      <c r="I16" s="75">
        <v>11.99195307964108</v>
      </c>
      <c r="J16" s="29"/>
      <c r="K16" s="14"/>
      <c r="L16" s="14"/>
      <c r="M16" s="14"/>
      <c r="N16" s="14"/>
      <c r="O16" s="14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2"/>
    </row>
    <row r="17" spans="1:1009" ht="15" x14ac:dyDescent="0.25">
      <c r="A17" s="204" t="s">
        <v>94</v>
      </c>
      <c r="B17" s="90" t="s">
        <v>14</v>
      </c>
      <c r="C17" s="75">
        <v>31.721505247541891</v>
      </c>
      <c r="D17" s="75">
        <v>11.097490850931191</v>
      </c>
      <c r="E17" s="75">
        <v>5.2699792943286896</v>
      </c>
      <c r="F17" s="75">
        <v>11.357409281468176</v>
      </c>
      <c r="G17" s="75">
        <v>19.102343790028222</v>
      </c>
      <c r="H17" s="75">
        <v>5.5143823118367399</v>
      </c>
      <c r="I17" s="75">
        <v>15.936889223865089</v>
      </c>
      <c r="J17" s="29"/>
      <c r="K17" s="14"/>
      <c r="L17" s="14"/>
      <c r="M17" s="14"/>
      <c r="N17" s="14"/>
      <c r="O17" s="14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2"/>
    </row>
    <row r="18" spans="1:1009" ht="15" x14ac:dyDescent="0.25">
      <c r="A18" s="204" t="s">
        <v>95</v>
      </c>
      <c r="B18" s="90" t="s">
        <v>15</v>
      </c>
      <c r="C18" s="75">
        <v>2.3268799198109216</v>
      </c>
      <c r="D18" s="75">
        <v>12.449795790003327</v>
      </c>
      <c r="E18" s="75">
        <v>0.79789833328124615</v>
      </c>
      <c r="F18" s="75">
        <v>20.773126774667574</v>
      </c>
      <c r="G18" s="75">
        <v>30.80972354113884</v>
      </c>
      <c r="H18" s="75">
        <v>11.531832349392056</v>
      </c>
      <c r="I18" s="75">
        <v>21.310743291706036</v>
      </c>
      <c r="J18" s="29"/>
      <c r="K18" s="14"/>
      <c r="L18" s="14"/>
      <c r="M18" s="14"/>
      <c r="N18" s="14"/>
      <c r="O18" s="14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2"/>
    </row>
    <row r="19" spans="1:1009" ht="15" x14ac:dyDescent="0.25">
      <c r="A19" s="204" t="s">
        <v>96</v>
      </c>
      <c r="B19" s="90" t="s">
        <v>16</v>
      </c>
      <c r="C19" s="75">
        <v>8.4965883432750439E-2</v>
      </c>
      <c r="D19" s="75">
        <v>5.9629072587194623</v>
      </c>
      <c r="E19" s="75">
        <v>0.26806627966537672</v>
      </c>
      <c r="F19" s="75">
        <v>8.0617477778509841</v>
      </c>
      <c r="G19" s="75">
        <v>68.540888060957244</v>
      </c>
      <c r="H19" s="75">
        <v>6.2739677987253479</v>
      </c>
      <c r="I19" s="75">
        <v>10.807456940648832</v>
      </c>
      <c r="J19" s="29"/>
      <c r="L19" s="14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2"/>
    </row>
    <row r="20" spans="1:1009" ht="15" x14ac:dyDescent="0.25">
      <c r="A20" s="204" t="s">
        <v>97</v>
      </c>
      <c r="B20" s="90" t="s">
        <v>17</v>
      </c>
      <c r="C20" s="75">
        <v>11.551377803243302</v>
      </c>
      <c r="D20" s="75">
        <v>7.4898896691406716</v>
      </c>
      <c r="E20" s="75">
        <v>1.1392860474102895</v>
      </c>
      <c r="F20" s="75">
        <v>16.278482151185258</v>
      </c>
      <c r="G20" s="75">
        <v>23.846622783055953</v>
      </c>
      <c r="H20" s="75">
        <v>19.505843005050171</v>
      </c>
      <c r="I20" s="75">
        <v>20.188481884685597</v>
      </c>
      <c r="J20" s="29"/>
      <c r="L20" s="14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2"/>
    </row>
    <row r="21" spans="1:1009" ht="15" x14ac:dyDescent="0.25">
      <c r="A21" s="204" t="s">
        <v>98</v>
      </c>
      <c r="B21" s="90" t="s">
        <v>18</v>
      </c>
      <c r="C21" s="75">
        <v>0.76847291992423483</v>
      </c>
      <c r="D21" s="75">
        <v>15.170363688407448</v>
      </c>
      <c r="E21" s="75">
        <v>0.93095154476914943</v>
      </c>
      <c r="F21" s="75">
        <v>24.644599772127954</v>
      </c>
      <c r="G21" s="75">
        <v>37.786753573523384</v>
      </c>
      <c r="H21" s="75">
        <v>4.1481769835966666</v>
      </c>
      <c r="I21" s="75">
        <v>16.550681517651164</v>
      </c>
      <c r="J21" s="29"/>
      <c r="L21" s="14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2"/>
    </row>
    <row r="22" spans="1:1009" ht="15" x14ac:dyDescent="0.25">
      <c r="A22" s="204" t="s">
        <v>99</v>
      </c>
      <c r="B22" s="90" t="s">
        <v>51</v>
      </c>
      <c r="C22" s="75">
        <v>6.9015833494238263</v>
      </c>
      <c r="D22" s="75">
        <v>9.4914549360453577</v>
      </c>
      <c r="E22" s="75">
        <v>9.0466822305607722E-2</v>
      </c>
      <c r="F22" s="75">
        <v>6.5526334621922953</v>
      </c>
      <c r="G22" s="75">
        <v>50.157821846972439</v>
      </c>
      <c r="H22" s="75">
        <v>9.7756827882144677</v>
      </c>
      <c r="I22" s="75">
        <v>17.030356794846004</v>
      </c>
      <c r="J22" s="29"/>
      <c r="L22" s="14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2"/>
    </row>
    <row r="23" spans="1:1009" ht="15" x14ac:dyDescent="0.25">
      <c r="A23" s="204" t="s">
        <v>100</v>
      </c>
      <c r="B23" s="90" t="s">
        <v>19</v>
      </c>
      <c r="C23" s="75">
        <v>4.0837186868162838E-2</v>
      </c>
      <c r="D23" s="75">
        <v>17.017995002790247</v>
      </c>
      <c r="E23" s="75">
        <v>4.073658366961209</v>
      </c>
      <c r="F23" s="75">
        <v>33.689417244580042</v>
      </c>
      <c r="G23" s="75">
        <v>9.6993752085676057</v>
      </c>
      <c r="H23" s="75">
        <v>12.890669912142211</v>
      </c>
      <c r="I23" s="75">
        <v>22.588047078090518</v>
      </c>
      <c r="J23" s="29"/>
      <c r="L23" s="14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2"/>
    </row>
    <row r="24" spans="1:1009" ht="15" x14ac:dyDescent="0.25">
      <c r="A24" s="204" t="s">
        <v>101</v>
      </c>
      <c r="B24" s="90" t="s">
        <v>20</v>
      </c>
      <c r="C24" s="75">
        <v>1.0194704655847135</v>
      </c>
      <c r="D24" s="75">
        <v>32.658853827909155</v>
      </c>
      <c r="E24" s="75">
        <v>2.3207025491316782</v>
      </c>
      <c r="F24" s="75">
        <v>18.448411383312742</v>
      </c>
      <c r="G24" s="75">
        <v>8.3400901260818276</v>
      </c>
      <c r="H24" s="75">
        <v>16.348177667233045</v>
      </c>
      <c r="I24" s="75">
        <v>20.864308915635949</v>
      </c>
      <c r="J24" s="29"/>
      <c r="L24" s="14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  <c r="TC24" s="97"/>
      <c r="TD24" s="97"/>
      <c r="TE24" s="97"/>
      <c r="TF24" s="97"/>
      <c r="TG24" s="97"/>
      <c r="TH24" s="97"/>
      <c r="TI24" s="97"/>
      <c r="TJ24" s="97"/>
      <c r="TK24" s="97"/>
      <c r="TL24" s="97"/>
      <c r="TM24" s="97"/>
      <c r="TN24" s="97"/>
      <c r="TO24" s="97"/>
      <c r="TP24" s="97"/>
      <c r="TQ24" s="97"/>
      <c r="TR24" s="97"/>
      <c r="TS24" s="97"/>
      <c r="TT24" s="97"/>
      <c r="TU24" s="97"/>
      <c r="TV24" s="97"/>
      <c r="TW24" s="97"/>
      <c r="TX24" s="97"/>
      <c r="TY24" s="97"/>
      <c r="TZ24" s="97"/>
      <c r="UA24" s="97"/>
      <c r="UB24" s="97"/>
      <c r="UC24" s="97"/>
      <c r="UD24" s="97"/>
      <c r="UE24" s="97"/>
      <c r="UF24" s="97"/>
      <c r="UG24" s="97"/>
      <c r="UH24" s="97"/>
      <c r="UI24" s="97"/>
      <c r="UJ24" s="97"/>
      <c r="UK24" s="97"/>
      <c r="UL24" s="97"/>
      <c r="UM24" s="97"/>
      <c r="UN24" s="97"/>
      <c r="UO24" s="97"/>
      <c r="UP24" s="97"/>
      <c r="UQ24" s="97"/>
      <c r="UR24" s="97"/>
      <c r="US24" s="97"/>
      <c r="UT24" s="97"/>
      <c r="UU24" s="97"/>
      <c r="UV24" s="97"/>
      <c r="UW24" s="97"/>
      <c r="UX24" s="97"/>
      <c r="UY24" s="97"/>
      <c r="UZ24" s="97"/>
      <c r="VA24" s="97"/>
      <c r="VB24" s="97"/>
      <c r="VC24" s="97"/>
      <c r="VD24" s="97"/>
      <c r="VE24" s="97"/>
      <c r="VF24" s="97"/>
      <c r="VG24" s="97"/>
      <c r="VH24" s="97"/>
      <c r="VI24" s="97"/>
      <c r="VJ24" s="97"/>
      <c r="VK24" s="97"/>
      <c r="VL24" s="97"/>
      <c r="VM24" s="97"/>
      <c r="VN24" s="97"/>
      <c r="VO24" s="97"/>
      <c r="VP24" s="97"/>
      <c r="VQ24" s="97"/>
      <c r="VR24" s="97"/>
      <c r="VS24" s="97"/>
      <c r="VT24" s="97"/>
      <c r="VU24" s="97"/>
      <c r="VV24" s="97"/>
      <c r="VW24" s="97"/>
      <c r="VX24" s="97"/>
      <c r="VY24" s="97"/>
      <c r="VZ24" s="97"/>
      <c r="WA24" s="97"/>
      <c r="WB24" s="97"/>
      <c r="WC24" s="97"/>
      <c r="WD24" s="97"/>
      <c r="WE24" s="97"/>
      <c r="WF24" s="97"/>
      <c r="WG24" s="97"/>
      <c r="WH24" s="97"/>
      <c r="WI24" s="97"/>
      <c r="WJ24" s="97"/>
      <c r="WK24" s="97"/>
      <c r="WL24" s="97"/>
      <c r="WM24" s="97"/>
      <c r="WN24" s="97"/>
      <c r="WO24" s="97"/>
      <c r="WP24" s="97"/>
      <c r="WQ24" s="97"/>
      <c r="WR24" s="97"/>
      <c r="WS24" s="97"/>
      <c r="WT24" s="97"/>
      <c r="WU24" s="97"/>
      <c r="WV24" s="97"/>
      <c r="WW24" s="97"/>
      <c r="WX24" s="97"/>
      <c r="WY24" s="97"/>
      <c r="WZ24" s="97"/>
      <c r="XA24" s="97"/>
      <c r="XB24" s="97"/>
      <c r="XC24" s="97"/>
      <c r="XD24" s="97"/>
      <c r="XE24" s="97"/>
      <c r="XF24" s="97"/>
      <c r="XG24" s="97"/>
      <c r="XH24" s="97"/>
      <c r="XI24" s="97"/>
      <c r="XJ24" s="97"/>
      <c r="XK24" s="97"/>
      <c r="XL24" s="97"/>
      <c r="XM24" s="97"/>
      <c r="XN24" s="97"/>
      <c r="XO24" s="97"/>
      <c r="XP24" s="97"/>
      <c r="XQ24" s="97"/>
      <c r="XR24" s="97"/>
      <c r="XS24" s="97"/>
      <c r="XT24" s="97"/>
      <c r="XU24" s="97"/>
      <c r="XV24" s="97"/>
      <c r="XW24" s="97"/>
      <c r="XX24" s="97"/>
      <c r="XY24" s="97"/>
      <c r="XZ24" s="97"/>
      <c r="YA24" s="97"/>
      <c r="YB24" s="97"/>
      <c r="YC24" s="97"/>
      <c r="YD24" s="97"/>
      <c r="YE24" s="97"/>
      <c r="YF24" s="97"/>
      <c r="YG24" s="97"/>
      <c r="YH24" s="97"/>
      <c r="YI24" s="97"/>
      <c r="YJ24" s="97"/>
      <c r="YK24" s="97"/>
      <c r="YL24" s="97"/>
      <c r="YM24" s="97"/>
      <c r="YN24" s="97"/>
      <c r="YO24" s="97"/>
      <c r="YP24" s="97"/>
      <c r="YQ24" s="97"/>
      <c r="YR24" s="97"/>
      <c r="YS24" s="97"/>
      <c r="YT24" s="97"/>
      <c r="YU24" s="97"/>
      <c r="YV24" s="97"/>
      <c r="YW24" s="97"/>
      <c r="YX24" s="97"/>
      <c r="YY24" s="97"/>
      <c r="YZ24" s="97"/>
      <c r="ZA24" s="97"/>
      <c r="ZB24" s="97"/>
      <c r="ZC24" s="97"/>
      <c r="ZD24" s="97"/>
      <c r="ZE24" s="97"/>
      <c r="ZF24" s="97"/>
      <c r="ZG24" s="97"/>
      <c r="ZH24" s="97"/>
      <c r="ZI24" s="97"/>
      <c r="ZJ24" s="97"/>
      <c r="ZK24" s="97"/>
      <c r="ZL24" s="97"/>
      <c r="ZM24" s="97"/>
      <c r="ZN24" s="97"/>
      <c r="ZO24" s="97"/>
      <c r="ZP24" s="97"/>
      <c r="ZQ24" s="97"/>
      <c r="ZR24" s="97"/>
      <c r="ZS24" s="97"/>
      <c r="ZT24" s="97"/>
      <c r="ZU24" s="97"/>
      <c r="ZV24" s="97"/>
      <c r="ZW24" s="97"/>
      <c r="ZX24" s="97"/>
      <c r="ZY24" s="97"/>
      <c r="ZZ24" s="97"/>
      <c r="AAA24" s="97"/>
      <c r="AAB24" s="97"/>
      <c r="AAC24" s="97"/>
      <c r="AAD24" s="97"/>
      <c r="AAE24" s="97"/>
      <c r="AAF24" s="97"/>
      <c r="AAG24" s="97"/>
      <c r="AAH24" s="97"/>
      <c r="AAI24" s="97"/>
      <c r="AAJ24" s="97"/>
      <c r="AAK24" s="97"/>
      <c r="AAL24" s="97"/>
      <c r="AAM24" s="97"/>
      <c r="AAN24" s="97"/>
      <c r="AAO24" s="97"/>
      <c r="AAP24" s="97"/>
      <c r="AAQ24" s="97"/>
      <c r="AAR24" s="97"/>
      <c r="AAS24" s="97"/>
      <c r="AAT24" s="97"/>
      <c r="AAU24" s="97"/>
      <c r="AAV24" s="97"/>
      <c r="AAW24" s="97"/>
      <c r="AAX24" s="97"/>
      <c r="AAY24" s="97"/>
      <c r="AAZ24" s="97"/>
      <c r="ABA24" s="97"/>
      <c r="ABB24" s="97"/>
      <c r="ABC24" s="97"/>
      <c r="ABD24" s="97"/>
      <c r="ABE24" s="97"/>
      <c r="ABF24" s="97"/>
      <c r="ABG24" s="97"/>
      <c r="ABH24" s="97"/>
      <c r="ABI24" s="97"/>
      <c r="ABJ24" s="97"/>
      <c r="ABK24" s="97"/>
      <c r="ABL24" s="97"/>
      <c r="ABM24" s="97"/>
      <c r="ABN24" s="97"/>
      <c r="ABO24" s="97"/>
      <c r="ABP24" s="97"/>
      <c r="ABQ24" s="97"/>
      <c r="ABR24" s="97"/>
      <c r="ABS24" s="97"/>
      <c r="ABT24" s="97"/>
      <c r="ABU24" s="97"/>
      <c r="ABV24" s="97"/>
      <c r="ABW24" s="97"/>
      <c r="ABX24" s="97"/>
      <c r="ABY24" s="97"/>
      <c r="ABZ24" s="97"/>
      <c r="ACA24" s="97"/>
      <c r="ACB24" s="97"/>
      <c r="ACC24" s="97"/>
      <c r="ACD24" s="97"/>
      <c r="ACE24" s="97"/>
      <c r="ACF24" s="97"/>
      <c r="ACG24" s="97"/>
      <c r="ACH24" s="97"/>
      <c r="ACI24" s="97"/>
      <c r="ACJ24" s="97"/>
      <c r="ACK24" s="97"/>
      <c r="ACL24" s="97"/>
      <c r="ACM24" s="97"/>
      <c r="ACN24" s="97"/>
      <c r="ACO24" s="97"/>
      <c r="ACP24" s="97"/>
      <c r="ACQ24" s="97"/>
      <c r="ACR24" s="97"/>
      <c r="ACS24" s="97"/>
      <c r="ACT24" s="97"/>
      <c r="ACU24" s="97"/>
      <c r="ACV24" s="97"/>
      <c r="ACW24" s="97"/>
      <c r="ACX24" s="97"/>
      <c r="ACY24" s="97"/>
      <c r="ACZ24" s="97"/>
      <c r="ADA24" s="97"/>
      <c r="ADB24" s="97"/>
      <c r="ADC24" s="97"/>
      <c r="ADD24" s="97"/>
      <c r="ADE24" s="97"/>
      <c r="ADF24" s="97"/>
      <c r="ADG24" s="97"/>
      <c r="ADH24" s="97"/>
      <c r="ADI24" s="97"/>
      <c r="ADJ24" s="97"/>
      <c r="ADK24" s="97"/>
      <c r="ADL24" s="97"/>
      <c r="ADM24" s="97"/>
      <c r="ADN24" s="97"/>
      <c r="ADO24" s="97"/>
      <c r="ADP24" s="97"/>
      <c r="ADQ24" s="97"/>
      <c r="ADR24" s="97"/>
      <c r="ADS24" s="97"/>
      <c r="ADT24" s="97"/>
      <c r="ADU24" s="97"/>
      <c r="ADV24" s="97"/>
      <c r="ADW24" s="97"/>
      <c r="ADX24" s="97"/>
      <c r="ADY24" s="97"/>
      <c r="ADZ24" s="97"/>
      <c r="AEA24" s="97"/>
      <c r="AEB24" s="97"/>
      <c r="AEC24" s="97"/>
      <c r="AED24" s="97"/>
      <c r="AEE24" s="97"/>
      <c r="AEF24" s="97"/>
      <c r="AEG24" s="97"/>
      <c r="AEH24" s="97"/>
      <c r="AEI24" s="97"/>
      <c r="AEJ24" s="97"/>
      <c r="AEK24" s="97"/>
      <c r="AEL24" s="97"/>
      <c r="AEM24" s="97"/>
      <c r="AEN24" s="97"/>
      <c r="AEO24" s="97"/>
      <c r="AEP24" s="97"/>
      <c r="AEQ24" s="97"/>
      <c r="AER24" s="97"/>
      <c r="AES24" s="97"/>
      <c r="AET24" s="97"/>
      <c r="AEU24" s="97"/>
      <c r="AEV24" s="97"/>
      <c r="AEW24" s="97"/>
      <c r="AEX24" s="97"/>
      <c r="AEY24" s="97"/>
      <c r="AEZ24" s="97"/>
      <c r="AFA24" s="97"/>
      <c r="AFB24" s="97"/>
      <c r="AFC24" s="97"/>
      <c r="AFD24" s="97"/>
      <c r="AFE24" s="97"/>
      <c r="AFF24" s="97"/>
      <c r="AFG24" s="97"/>
      <c r="AFH24" s="97"/>
      <c r="AFI24" s="97"/>
      <c r="AFJ24" s="97"/>
      <c r="AFK24" s="97"/>
      <c r="AFL24" s="97"/>
      <c r="AFM24" s="97"/>
      <c r="AFN24" s="97"/>
      <c r="AFO24" s="97"/>
      <c r="AFP24" s="97"/>
      <c r="AFQ24" s="97"/>
      <c r="AFR24" s="97"/>
      <c r="AFS24" s="97"/>
      <c r="AFT24" s="97"/>
      <c r="AFU24" s="97"/>
      <c r="AFV24" s="97"/>
      <c r="AFW24" s="97"/>
      <c r="AFX24" s="97"/>
      <c r="AFY24" s="97"/>
      <c r="AFZ24" s="97"/>
      <c r="AGA24" s="97"/>
      <c r="AGB24" s="97"/>
      <c r="AGC24" s="97"/>
      <c r="AGD24" s="97"/>
      <c r="AGE24" s="97"/>
      <c r="AGF24" s="97"/>
      <c r="AGG24" s="97"/>
      <c r="AGH24" s="97"/>
      <c r="AGI24" s="97"/>
      <c r="AGJ24" s="97"/>
      <c r="AGK24" s="97"/>
      <c r="AGL24" s="97"/>
      <c r="AGM24" s="97"/>
      <c r="AGN24" s="97"/>
      <c r="AGO24" s="97"/>
      <c r="AGP24" s="97"/>
      <c r="AGQ24" s="97"/>
      <c r="AGR24" s="97"/>
      <c r="AGS24" s="97"/>
      <c r="AGT24" s="97"/>
      <c r="AGU24" s="97"/>
      <c r="AGV24" s="97"/>
      <c r="AGW24" s="97"/>
      <c r="AGX24" s="97"/>
      <c r="AGY24" s="97"/>
      <c r="AGZ24" s="97"/>
      <c r="AHA24" s="97"/>
      <c r="AHB24" s="97"/>
      <c r="AHC24" s="97"/>
      <c r="AHD24" s="97"/>
      <c r="AHE24" s="97"/>
      <c r="AHF24" s="97"/>
      <c r="AHG24" s="97"/>
      <c r="AHH24" s="97"/>
      <c r="AHI24" s="97"/>
      <c r="AHJ24" s="97"/>
      <c r="AHK24" s="97"/>
      <c r="AHL24" s="97"/>
      <c r="AHM24" s="97"/>
      <c r="AHN24" s="97"/>
      <c r="AHO24" s="97"/>
      <c r="AHP24" s="97"/>
      <c r="AHQ24" s="97"/>
      <c r="AHR24" s="97"/>
      <c r="AHS24" s="97"/>
      <c r="AHT24" s="97"/>
      <c r="AHU24" s="97"/>
      <c r="AHV24" s="97"/>
      <c r="AHW24" s="97"/>
      <c r="AHX24" s="97"/>
      <c r="AHY24" s="97"/>
      <c r="AHZ24" s="97"/>
      <c r="AIA24" s="97"/>
      <c r="AIB24" s="97"/>
      <c r="AIC24" s="97"/>
      <c r="AID24" s="97"/>
      <c r="AIE24" s="97"/>
      <c r="AIF24" s="97"/>
      <c r="AIG24" s="97"/>
      <c r="AIH24" s="97"/>
      <c r="AII24" s="97"/>
      <c r="AIJ24" s="97"/>
      <c r="AIK24" s="97"/>
      <c r="AIL24" s="97"/>
      <c r="AIM24" s="97"/>
      <c r="AIN24" s="97"/>
      <c r="AIO24" s="97"/>
      <c r="AIP24" s="97"/>
      <c r="AIQ24" s="97"/>
      <c r="AIR24" s="97"/>
      <c r="AIS24" s="97"/>
      <c r="AIT24" s="97"/>
      <c r="AIU24" s="97"/>
      <c r="AIV24" s="97"/>
      <c r="AIW24" s="97"/>
      <c r="AIX24" s="97"/>
      <c r="AIY24" s="97"/>
      <c r="AIZ24" s="97"/>
      <c r="AJA24" s="97"/>
      <c r="AJB24" s="97"/>
      <c r="AJC24" s="97"/>
      <c r="AJD24" s="97"/>
      <c r="AJE24" s="97"/>
      <c r="AJF24" s="97"/>
      <c r="AJG24" s="97"/>
      <c r="AJH24" s="97"/>
      <c r="AJI24" s="97"/>
      <c r="AJJ24" s="97"/>
      <c r="AJK24" s="97"/>
      <c r="AJL24" s="97"/>
      <c r="AJM24" s="97"/>
      <c r="AJN24" s="97"/>
      <c r="AJO24" s="97"/>
      <c r="AJP24" s="97"/>
      <c r="AJQ24" s="97"/>
      <c r="AJR24" s="97"/>
      <c r="AJS24" s="97"/>
      <c r="AJT24" s="97"/>
      <c r="AJU24" s="97"/>
      <c r="AJV24" s="97"/>
      <c r="AJW24" s="97"/>
      <c r="AJX24" s="97"/>
      <c r="AJY24" s="97"/>
      <c r="AJZ24" s="97"/>
      <c r="AKA24" s="97"/>
      <c r="AKB24" s="97"/>
      <c r="AKC24" s="97"/>
      <c r="AKD24" s="97"/>
      <c r="AKE24" s="97"/>
      <c r="AKF24" s="97"/>
      <c r="AKG24" s="97"/>
      <c r="AKH24" s="97"/>
      <c r="AKI24" s="97"/>
      <c r="AKJ24" s="97"/>
      <c r="AKK24" s="97"/>
      <c r="AKL24" s="97"/>
      <c r="AKM24" s="97"/>
      <c r="AKN24" s="97"/>
      <c r="AKO24" s="97"/>
      <c r="AKP24" s="97"/>
      <c r="AKQ24" s="97"/>
      <c r="AKR24" s="97"/>
      <c r="AKS24" s="97"/>
      <c r="AKT24" s="97"/>
      <c r="AKU24" s="97"/>
      <c r="AKV24" s="97"/>
      <c r="AKW24" s="97"/>
      <c r="AKX24" s="97"/>
      <c r="AKY24" s="97"/>
      <c r="AKZ24" s="97"/>
      <c r="ALA24" s="97"/>
      <c r="ALB24" s="97"/>
      <c r="ALC24" s="97"/>
      <c r="ALD24" s="97"/>
      <c r="ALE24" s="97"/>
      <c r="ALF24" s="97"/>
      <c r="ALG24" s="97"/>
      <c r="ALH24" s="97"/>
      <c r="ALI24" s="97"/>
      <c r="ALJ24" s="97"/>
      <c r="ALK24" s="97"/>
      <c r="ALL24" s="97"/>
      <c r="ALM24" s="97"/>
      <c r="ALN24" s="97"/>
      <c r="ALO24" s="97"/>
      <c r="ALP24" s="97"/>
      <c r="ALQ24" s="97"/>
      <c r="ALR24" s="97"/>
      <c r="ALS24" s="97"/>
      <c r="ALT24" s="97"/>
      <c r="ALU24" s="2"/>
    </row>
    <row r="25" spans="1:1009" ht="15" x14ac:dyDescent="0.25">
      <c r="A25" s="204" t="s">
        <v>102</v>
      </c>
      <c r="B25" s="90" t="s">
        <v>21</v>
      </c>
      <c r="C25" s="75">
        <v>1.0986496038836611</v>
      </c>
      <c r="D25" s="75">
        <v>6.5206785034587336</v>
      </c>
      <c r="E25" s="75">
        <v>0.33995925437281921</v>
      </c>
      <c r="F25" s="75">
        <v>3.510083642043567</v>
      </c>
      <c r="G25" s="75">
        <v>82.149296023470725</v>
      </c>
      <c r="H25" s="75">
        <v>4.1865947450859027</v>
      </c>
      <c r="I25" s="75">
        <v>2.1947382276845855</v>
      </c>
      <c r="J25" s="29"/>
      <c r="L25" s="14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2"/>
    </row>
    <row r="26" spans="1:1009" ht="15" x14ac:dyDescent="0.25">
      <c r="A26" s="204" t="s">
        <v>103</v>
      </c>
      <c r="B26" s="90" t="s">
        <v>22</v>
      </c>
      <c r="C26" s="75">
        <v>0.75517189103461146</v>
      </c>
      <c r="D26" s="75">
        <v>15.231318219983208</v>
      </c>
      <c r="E26" s="75">
        <v>11.387320412351897</v>
      </c>
      <c r="F26" s="75">
        <v>12.060354277451255</v>
      </c>
      <c r="G26" s="75">
        <v>25.415972805299003</v>
      </c>
      <c r="H26" s="75">
        <v>7.5018075380166058</v>
      </c>
      <c r="I26" s="75">
        <v>27.648060686631215</v>
      </c>
      <c r="J26" s="29"/>
      <c r="L26" s="14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2"/>
    </row>
    <row r="27" spans="1:1009" ht="15" x14ac:dyDescent="0.25">
      <c r="A27" s="204" t="s">
        <v>104</v>
      </c>
      <c r="B27" s="90" t="s">
        <v>23</v>
      </c>
      <c r="C27" s="75">
        <v>1.0753081266190623</v>
      </c>
      <c r="D27" s="75">
        <v>0.85542314468681191</v>
      </c>
      <c r="E27" s="75">
        <v>6.2346560156070437E-4</v>
      </c>
      <c r="F27" s="75">
        <v>2.4741949004481301</v>
      </c>
      <c r="G27" s="75">
        <v>85.322174432639216</v>
      </c>
      <c r="H27" s="75">
        <v>4.6741216149006011</v>
      </c>
      <c r="I27" s="75">
        <v>5.5981259757590909</v>
      </c>
      <c r="J27" s="29"/>
      <c r="L27" s="14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  <c r="TC27" s="97"/>
      <c r="TD27" s="97"/>
      <c r="TE27" s="97"/>
      <c r="TF27" s="97"/>
      <c r="TG27" s="97"/>
      <c r="TH27" s="97"/>
      <c r="TI27" s="97"/>
      <c r="TJ27" s="97"/>
      <c r="TK27" s="97"/>
      <c r="TL27" s="97"/>
      <c r="TM27" s="97"/>
      <c r="TN27" s="97"/>
      <c r="TO27" s="97"/>
      <c r="TP27" s="97"/>
      <c r="TQ27" s="97"/>
      <c r="TR27" s="97"/>
      <c r="TS27" s="97"/>
      <c r="TT27" s="97"/>
      <c r="TU27" s="97"/>
      <c r="TV27" s="97"/>
      <c r="TW27" s="97"/>
      <c r="TX27" s="97"/>
      <c r="TY27" s="97"/>
      <c r="TZ27" s="97"/>
      <c r="UA27" s="97"/>
      <c r="UB27" s="97"/>
      <c r="UC27" s="97"/>
      <c r="UD27" s="97"/>
      <c r="UE27" s="97"/>
      <c r="UF27" s="97"/>
      <c r="UG27" s="97"/>
      <c r="UH27" s="97"/>
      <c r="UI27" s="97"/>
      <c r="UJ27" s="97"/>
      <c r="UK27" s="97"/>
      <c r="UL27" s="97"/>
      <c r="UM27" s="97"/>
      <c r="UN27" s="97"/>
      <c r="UO27" s="97"/>
      <c r="UP27" s="97"/>
      <c r="UQ27" s="97"/>
      <c r="UR27" s="97"/>
      <c r="US27" s="97"/>
      <c r="UT27" s="97"/>
      <c r="UU27" s="97"/>
      <c r="UV27" s="97"/>
      <c r="UW27" s="97"/>
      <c r="UX27" s="97"/>
      <c r="UY27" s="97"/>
      <c r="UZ27" s="97"/>
      <c r="VA27" s="97"/>
      <c r="VB27" s="97"/>
      <c r="VC27" s="97"/>
      <c r="VD27" s="97"/>
      <c r="VE27" s="97"/>
      <c r="VF27" s="97"/>
      <c r="VG27" s="97"/>
      <c r="VH27" s="97"/>
      <c r="VI27" s="97"/>
      <c r="VJ27" s="97"/>
      <c r="VK27" s="97"/>
      <c r="VL27" s="97"/>
      <c r="VM27" s="97"/>
      <c r="VN27" s="97"/>
      <c r="VO27" s="97"/>
      <c r="VP27" s="97"/>
      <c r="VQ27" s="97"/>
      <c r="VR27" s="97"/>
      <c r="VS27" s="97"/>
      <c r="VT27" s="97"/>
      <c r="VU27" s="97"/>
      <c r="VV27" s="97"/>
      <c r="VW27" s="97"/>
      <c r="VX27" s="97"/>
      <c r="VY27" s="97"/>
      <c r="VZ27" s="97"/>
      <c r="WA27" s="97"/>
      <c r="WB27" s="97"/>
      <c r="WC27" s="97"/>
      <c r="WD27" s="97"/>
      <c r="WE27" s="97"/>
      <c r="WF27" s="97"/>
      <c r="WG27" s="97"/>
      <c r="WH27" s="97"/>
      <c r="WI27" s="97"/>
      <c r="WJ27" s="97"/>
      <c r="WK27" s="97"/>
      <c r="WL27" s="97"/>
      <c r="WM27" s="97"/>
      <c r="WN27" s="97"/>
      <c r="WO27" s="97"/>
      <c r="WP27" s="97"/>
      <c r="WQ27" s="97"/>
      <c r="WR27" s="97"/>
      <c r="WS27" s="97"/>
      <c r="WT27" s="97"/>
      <c r="WU27" s="97"/>
      <c r="WV27" s="97"/>
      <c r="WW27" s="97"/>
      <c r="WX27" s="97"/>
      <c r="WY27" s="97"/>
      <c r="WZ27" s="97"/>
      <c r="XA27" s="97"/>
      <c r="XB27" s="97"/>
      <c r="XC27" s="97"/>
      <c r="XD27" s="97"/>
      <c r="XE27" s="97"/>
      <c r="XF27" s="97"/>
      <c r="XG27" s="97"/>
      <c r="XH27" s="97"/>
      <c r="XI27" s="97"/>
      <c r="XJ27" s="97"/>
      <c r="XK27" s="97"/>
      <c r="XL27" s="97"/>
      <c r="XM27" s="97"/>
      <c r="XN27" s="97"/>
      <c r="XO27" s="97"/>
      <c r="XP27" s="97"/>
      <c r="XQ27" s="97"/>
      <c r="XR27" s="97"/>
      <c r="XS27" s="97"/>
      <c r="XT27" s="97"/>
      <c r="XU27" s="97"/>
      <c r="XV27" s="97"/>
      <c r="XW27" s="97"/>
      <c r="XX27" s="97"/>
      <c r="XY27" s="97"/>
      <c r="XZ27" s="97"/>
      <c r="YA27" s="97"/>
      <c r="YB27" s="97"/>
      <c r="YC27" s="97"/>
      <c r="YD27" s="97"/>
      <c r="YE27" s="97"/>
      <c r="YF27" s="97"/>
      <c r="YG27" s="97"/>
      <c r="YH27" s="97"/>
      <c r="YI27" s="97"/>
      <c r="YJ27" s="97"/>
      <c r="YK27" s="97"/>
      <c r="YL27" s="97"/>
      <c r="YM27" s="97"/>
      <c r="YN27" s="97"/>
      <c r="YO27" s="97"/>
      <c r="YP27" s="97"/>
      <c r="YQ27" s="97"/>
      <c r="YR27" s="97"/>
      <c r="YS27" s="97"/>
      <c r="YT27" s="97"/>
      <c r="YU27" s="97"/>
      <c r="YV27" s="97"/>
      <c r="YW27" s="97"/>
      <c r="YX27" s="97"/>
      <c r="YY27" s="97"/>
      <c r="YZ27" s="97"/>
      <c r="ZA27" s="97"/>
      <c r="ZB27" s="97"/>
      <c r="ZC27" s="97"/>
      <c r="ZD27" s="97"/>
      <c r="ZE27" s="97"/>
      <c r="ZF27" s="97"/>
      <c r="ZG27" s="97"/>
      <c r="ZH27" s="97"/>
      <c r="ZI27" s="97"/>
      <c r="ZJ27" s="97"/>
      <c r="ZK27" s="97"/>
      <c r="ZL27" s="97"/>
      <c r="ZM27" s="97"/>
      <c r="ZN27" s="97"/>
      <c r="ZO27" s="97"/>
      <c r="ZP27" s="97"/>
      <c r="ZQ27" s="97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  <c r="ADP27" s="97"/>
      <c r="ADQ27" s="97"/>
      <c r="ADR27" s="97"/>
      <c r="ADS27" s="97"/>
      <c r="ADT27" s="97"/>
      <c r="ADU27" s="97"/>
      <c r="ADV27" s="97"/>
      <c r="ADW27" s="97"/>
      <c r="ADX27" s="97"/>
      <c r="ADY27" s="97"/>
      <c r="ADZ27" s="97"/>
      <c r="AEA27" s="97"/>
      <c r="AEB27" s="97"/>
      <c r="AEC27" s="97"/>
      <c r="AED27" s="97"/>
      <c r="AEE27" s="97"/>
      <c r="AEF27" s="97"/>
      <c r="AEG27" s="97"/>
      <c r="AEH27" s="97"/>
      <c r="AEI27" s="97"/>
      <c r="AEJ27" s="97"/>
      <c r="AEK27" s="97"/>
      <c r="AEL27" s="97"/>
      <c r="AEM27" s="97"/>
      <c r="AEN27" s="97"/>
      <c r="AEO27" s="97"/>
      <c r="AEP27" s="97"/>
      <c r="AEQ27" s="97"/>
      <c r="AER27" s="97"/>
      <c r="AES27" s="97"/>
      <c r="AET27" s="97"/>
      <c r="AEU27" s="97"/>
      <c r="AEV27" s="97"/>
      <c r="AEW27" s="97"/>
      <c r="AEX27" s="97"/>
      <c r="AEY27" s="97"/>
      <c r="AEZ27" s="97"/>
      <c r="AFA27" s="97"/>
      <c r="AFB27" s="97"/>
      <c r="AFC27" s="97"/>
      <c r="AFD27" s="97"/>
      <c r="AFE27" s="97"/>
      <c r="AFF27" s="97"/>
      <c r="AFG27" s="97"/>
      <c r="AFH27" s="97"/>
      <c r="AFI27" s="97"/>
      <c r="AFJ27" s="97"/>
      <c r="AFK27" s="97"/>
      <c r="AFL27" s="97"/>
      <c r="AFM27" s="97"/>
      <c r="AFN27" s="97"/>
      <c r="AFO27" s="97"/>
      <c r="AFP27" s="97"/>
      <c r="AFQ27" s="97"/>
      <c r="AFR27" s="97"/>
      <c r="AFS27" s="97"/>
      <c r="AFT27" s="97"/>
      <c r="AFU27" s="97"/>
      <c r="AFV27" s="97"/>
      <c r="AFW27" s="97"/>
      <c r="AFX27" s="97"/>
      <c r="AFY27" s="97"/>
      <c r="AFZ27" s="97"/>
      <c r="AGA27" s="97"/>
      <c r="AGB27" s="97"/>
      <c r="AGC27" s="97"/>
      <c r="AGD27" s="97"/>
      <c r="AGE27" s="97"/>
      <c r="AGF27" s="97"/>
      <c r="AGG27" s="97"/>
      <c r="AGH27" s="97"/>
      <c r="AGI27" s="97"/>
      <c r="AGJ27" s="97"/>
      <c r="AGK27" s="97"/>
      <c r="AGL27" s="97"/>
      <c r="AGM27" s="97"/>
      <c r="AGN27" s="97"/>
      <c r="AGO27" s="97"/>
      <c r="AGP27" s="97"/>
      <c r="AGQ27" s="97"/>
      <c r="AGR27" s="97"/>
      <c r="AGS27" s="97"/>
      <c r="AGT27" s="97"/>
      <c r="AGU27" s="97"/>
      <c r="AGV27" s="97"/>
      <c r="AGW27" s="97"/>
      <c r="AGX27" s="97"/>
      <c r="AGY27" s="97"/>
      <c r="AGZ27" s="97"/>
      <c r="AHA27" s="97"/>
      <c r="AHB27" s="97"/>
      <c r="AHC27" s="97"/>
      <c r="AHD27" s="97"/>
      <c r="AHE27" s="97"/>
      <c r="AHF27" s="97"/>
      <c r="AHG27" s="97"/>
      <c r="AHH27" s="97"/>
      <c r="AHI27" s="97"/>
      <c r="AHJ27" s="97"/>
      <c r="AHK27" s="97"/>
      <c r="AHL27" s="97"/>
      <c r="AHM27" s="97"/>
      <c r="AHN27" s="97"/>
      <c r="AHO27" s="97"/>
      <c r="AHP27" s="97"/>
      <c r="AHQ27" s="97"/>
      <c r="AHR27" s="97"/>
      <c r="AHS27" s="97"/>
      <c r="AHT27" s="97"/>
      <c r="AHU27" s="97"/>
      <c r="AHV27" s="97"/>
      <c r="AHW27" s="97"/>
      <c r="AHX27" s="97"/>
      <c r="AHY27" s="97"/>
      <c r="AHZ27" s="97"/>
      <c r="AIA27" s="97"/>
      <c r="AIB27" s="97"/>
      <c r="AIC27" s="97"/>
      <c r="AID27" s="97"/>
      <c r="AIE27" s="97"/>
      <c r="AIF27" s="97"/>
      <c r="AIG27" s="97"/>
      <c r="AIH27" s="97"/>
      <c r="AII27" s="97"/>
      <c r="AIJ27" s="97"/>
      <c r="AIK27" s="97"/>
      <c r="AIL27" s="97"/>
      <c r="AIM27" s="97"/>
      <c r="AIN27" s="97"/>
      <c r="AIO27" s="97"/>
      <c r="AIP27" s="97"/>
      <c r="AIQ27" s="97"/>
      <c r="AIR27" s="97"/>
      <c r="AIS27" s="97"/>
      <c r="AIT27" s="97"/>
      <c r="AIU27" s="97"/>
      <c r="AIV27" s="97"/>
      <c r="AIW27" s="97"/>
      <c r="AIX27" s="97"/>
      <c r="AIY27" s="97"/>
      <c r="AIZ27" s="97"/>
      <c r="AJA27" s="97"/>
      <c r="AJB27" s="97"/>
      <c r="AJC27" s="97"/>
      <c r="AJD27" s="97"/>
      <c r="AJE27" s="97"/>
      <c r="AJF27" s="97"/>
      <c r="AJG27" s="97"/>
      <c r="AJH27" s="97"/>
      <c r="AJI27" s="97"/>
      <c r="AJJ27" s="97"/>
      <c r="AJK27" s="97"/>
      <c r="AJL27" s="97"/>
      <c r="AJM27" s="97"/>
      <c r="AJN27" s="97"/>
      <c r="AJO27" s="97"/>
      <c r="AJP27" s="97"/>
      <c r="AJQ27" s="97"/>
      <c r="AJR27" s="97"/>
      <c r="AJS27" s="97"/>
      <c r="AJT27" s="97"/>
      <c r="AJU27" s="97"/>
      <c r="AJV27" s="97"/>
      <c r="AJW27" s="97"/>
      <c r="AJX27" s="97"/>
      <c r="AJY27" s="97"/>
      <c r="AJZ27" s="97"/>
      <c r="AKA27" s="97"/>
      <c r="AKB27" s="97"/>
      <c r="AKC27" s="97"/>
      <c r="AKD27" s="97"/>
      <c r="AKE27" s="97"/>
      <c r="AKF27" s="97"/>
      <c r="AKG27" s="97"/>
      <c r="AKH27" s="97"/>
      <c r="AKI27" s="97"/>
      <c r="AKJ27" s="97"/>
      <c r="AKK27" s="97"/>
      <c r="AKL27" s="97"/>
      <c r="AKM27" s="97"/>
      <c r="AKN27" s="97"/>
      <c r="AKO27" s="97"/>
      <c r="AKP27" s="97"/>
      <c r="AKQ27" s="97"/>
      <c r="AKR27" s="97"/>
      <c r="AKS27" s="97"/>
      <c r="AKT27" s="97"/>
      <c r="AKU27" s="97"/>
      <c r="AKV27" s="97"/>
      <c r="AKW27" s="97"/>
      <c r="AKX27" s="97"/>
      <c r="AKY27" s="97"/>
      <c r="AKZ27" s="97"/>
      <c r="ALA27" s="97"/>
      <c r="ALB27" s="97"/>
      <c r="ALC27" s="97"/>
      <c r="ALD27" s="97"/>
      <c r="ALE27" s="97"/>
      <c r="ALF27" s="97"/>
      <c r="ALG27" s="97"/>
      <c r="ALH27" s="97"/>
      <c r="ALI27" s="97"/>
      <c r="ALJ27" s="97"/>
      <c r="ALK27" s="97"/>
      <c r="ALL27" s="97"/>
      <c r="ALM27" s="97"/>
      <c r="ALN27" s="97"/>
      <c r="ALO27" s="97"/>
      <c r="ALP27" s="97"/>
      <c r="ALQ27" s="97"/>
      <c r="ALR27" s="97"/>
      <c r="ALS27" s="97"/>
      <c r="ALT27" s="97"/>
      <c r="ALU27" s="2"/>
    </row>
    <row r="28" spans="1:1009" ht="15" x14ac:dyDescent="0.25">
      <c r="A28" s="204" t="s">
        <v>105</v>
      </c>
      <c r="B28" s="90" t="s">
        <v>24</v>
      </c>
      <c r="C28" s="75">
        <v>5.7247645495895109E-2</v>
      </c>
      <c r="D28" s="75">
        <v>10.581632610088523</v>
      </c>
      <c r="E28" s="75">
        <v>0.36377854470058685</v>
      </c>
      <c r="F28" s="75">
        <v>7.4211364917432343</v>
      </c>
      <c r="G28" s="75">
        <v>65.42020298409355</v>
      </c>
      <c r="H28" s="75">
        <v>8.7364802392058021</v>
      </c>
      <c r="I28" s="75">
        <v>7.4195214846724049</v>
      </c>
      <c r="J28" s="29"/>
      <c r="L28" s="14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  <c r="TC28" s="97"/>
      <c r="TD28" s="97"/>
      <c r="TE28" s="97"/>
      <c r="TF28" s="97"/>
      <c r="TG28" s="97"/>
      <c r="TH28" s="97"/>
      <c r="TI28" s="97"/>
      <c r="TJ28" s="97"/>
      <c r="TK28" s="97"/>
      <c r="TL28" s="97"/>
      <c r="TM28" s="97"/>
      <c r="TN28" s="97"/>
      <c r="TO28" s="97"/>
      <c r="TP28" s="97"/>
      <c r="TQ28" s="97"/>
      <c r="TR28" s="97"/>
      <c r="TS28" s="97"/>
      <c r="TT28" s="97"/>
      <c r="TU28" s="97"/>
      <c r="TV28" s="97"/>
      <c r="TW28" s="97"/>
      <c r="TX28" s="97"/>
      <c r="TY28" s="97"/>
      <c r="TZ28" s="97"/>
      <c r="UA28" s="97"/>
      <c r="UB28" s="97"/>
      <c r="UC28" s="97"/>
      <c r="UD28" s="97"/>
      <c r="UE28" s="97"/>
      <c r="UF28" s="97"/>
      <c r="UG28" s="97"/>
      <c r="UH28" s="97"/>
      <c r="UI28" s="97"/>
      <c r="UJ28" s="97"/>
      <c r="UK28" s="97"/>
      <c r="UL28" s="97"/>
      <c r="UM28" s="97"/>
      <c r="UN28" s="97"/>
      <c r="UO28" s="97"/>
      <c r="UP28" s="97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  <c r="VG28" s="97"/>
      <c r="VH28" s="97"/>
      <c r="VI28" s="97"/>
      <c r="VJ28" s="97"/>
      <c r="VK28" s="97"/>
      <c r="VL28" s="97"/>
      <c r="VM28" s="97"/>
      <c r="VN28" s="97"/>
      <c r="VO28" s="97"/>
      <c r="VP28" s="97"/>
      <c r="VQ28" s="97"/>
      <c r="VR28" s="97"/>
      <c r="VS28" s="97"/>
      <c r="VT28" s="97"/>
      <c r="VU28" s="97"/>
      <c r="VV28" s="97"/>
      <c r="VW28" s="97"/>
      <c r="VX28" s="97"/>
      <c r="VY28" s="97"/>
      <c r="VZ28" s="97"/>
      <c r="WA28" s="97"/>
      <c r="WB28" s="97"/>
      <c r="WC28" s="97"/>
      <c r="WD28" s="97"/>
      <c r="WE28" s="97"/>
      <c r="WF28" s="97"/>
      <c r="WG28" s="97"/>
      <c r="WH28" s="97"/>
      <c r="WI28" s="97"/>
      <c r="WJ28" s="97"/>
      <c r="WK28" s="97"/>
      <c r="WL28" s="97"/>
      <c r="WM28" s="97"/>
      <c r="WN28" s="97"/>
      <c r="WO28" s="97"/>
      <c r="WP28" s="97"/>
      <c r="WQ28" s="97"/>
      <c r="WR28" s="97"/>
      <c r="WS28" s="97"/>
      <c r="WT28" s="97"/>
      <c r="WU28" s="97"/>
      <c r="WV28" s="97"/>
      <c r="WW28" s="97"/>
      <c r="WX28" s="97"/>
      <c r="WY28" s="97"/>
      <c r="WZ28" s="97"/>
      <c r="XA28" s="97"/>
      <c r="XB28" s="97"/>
      <c r="XC28" s="97"/>
      <c r="XD28" s="97"/>
      <c r="XE28" s="97"/>
      <c r="XF28" s="97"/>
      <c r="XG28" s="97"/>
      <c r="XH28" s="97"/>
      <c r="XI28" s="97"/>
      <c r="XJ28" s="97"/>
      <c r="XK28" s="97"/>
      <c r="XL28" s="97"/>
      <c r="XM28" s="97"/>
      <c r="XN28" s="97"/>
      <c r="XO28" s="97"/>
      <c r="XP28" s="97"/>
      <c r="XQ28" s="97"/>
      <c r="XR28" s="97"/>
      <c r="XS28" s="97"/>
      <c r="XT28" s="97"/>
      <c r="XU28" s="97"/>
      <c r="XV28" s="97"/>
      <c r="XW28" s="97"/>
      <c r="XX28" s="97"/>
      <c r="XY28" s="97"/>
      <c r="XZ28" s="97"/>
      <c r="YA28" s="97"/>
      <c r="YB28" s="97"/>
      <c r="YC28" s="97"/>
      <c r="YD28" s="97"/>
      <c r="YE28" s="97"/>
      <c r="YF28" s="97"/>
      <c r="YG28" s="97"/>
      <c r="YH28" s="97"/>
      <c r="YI28" s="97"/>
      <c r="YJ28" s="97"/>
      <c r="YK28" s="97"/>
      <c r="YL28" s="97"/>
      <c r="YM28" s="97"/>
      <c r="YN28" s="97"/>
      <c r="YO28" s="97"/>
      <c r="YP28" s="97"/>
      <c r="YQ28" s="97"/>
      <c r="YR28" s="97"/>
      <c r="YS28" s="97"/>
      <c r="YT28" s="97"/>
      <c r="YU28" s="97"/>
      <c r="YV28" s="97"/>
      <c r="YW28" s="97"/>
      <c r="YX28" s="97"/>
      <c r="YY28" s="97"/>
      <c r="YZ28" s="97"/>
      <c r="ZA28" s="97"/>
      <c r="ZB28" s="97"/>
      <c r="ZC28" s="97"/>
      <c r="ZD28" s="97"/>
      <c r="ZE28" s="97"/>
      <c r="ZF28" s="97"/>
      <c r="ZG28" s="97"/>
      <c r="ZH28" s="97"/>
      <c r="ZI28" s="97"/>
      <c r="ZJ28" s="97"/>
      <c r="ZK28" s="97"/>
      <c r="ZL28" s="97"/>
      <c r="ZM28" s="97"/>
      <c r="ZN28" s="97"/>
      <c r="ZO28" s="97"/>
      <c r="ZP28" s="97"/>
      <c r="ZQ28" s="97"/>
      <c r="ZR28" s="97"/>
      <c r="ZS28" s="97"/>
      <c r="ZT28" s="97"/>
      <c r="ZU28" s="97"/>
      <c r="ZV28" s="97"/>
      <c r="ZW28" s="97"/>
      <c r="ZX28" s="97"/>
      <c r="ZY28" s="97"/>
      <c r="ZZ28" s="97"/>
      <c r="AAA28" s="97"/>
      <c r="AAB28" s="97"/>
      <c r="AAC28" s="97"/>
      <c r="AAD28" s="97"/>
      <c r="AAE28" s="97"/>
      <c r="AAF28" s="97"/>
      <c r="AAG28" s="97"/>
      <c r="AAH28" s="97"/>
      <c r="AAI28" s="97"/>
      <c r="AAJ28" s="97"/>
      <c r="AAK28" s="97"/>
      <c r="AAL28" s="97"/>
      <c r="AAM28" s="97"/>
      <c r="AAN28" s="97"/>
      <c r="AAO28" s="97"/>
      <c r="AAP28" s="97"/>
      <c r="AAQ28" s="97"/>
      <c r="AAR28" s="97"/>
      <c r="AAS28" s="97"/>
      <c r="AAT28" s="97"/>
      <c r="AAU28" s="97"/>
      <c r="AAV28" s="97"/>
      <c r="AAW28" s="97"/>
      <c r="AAX28" s="97"/>
      <c r="AAY28" s="97"/>
      <c r="AAZ28" s="97"/>
      <c r="ABA28" s="97"/>
      <c r="ABB28" s="97"/>
      <c r="ABC28" s="97"/>
      <c r="ABD28" s="97"/>
      <c r="ABE28" s="97"/>
      <c r="ABF28" s="97"/>
      <c r="ABG28" s="97"/>
      <c r="ABH28" s="97"/>
      <c r="ABI28" s="97"/>
      <c r="ABJ28" s="97"/>
      <c r="ABK28" s="97"/>
      <c r="ABL28" s="97"/>
      <c r="ABM28" s="97"/>
      <c r="ABN28" s="97"/>
      <c r="ABO28" s="97"/>
      <c r="ABP28" s="97"/>
      <c r="ABQ28" s="97"/>
      <c r="ABR28" s="97"/>
      <c r="ABS28" s="97"/>
      <c r="ABT28" s="97"/>
      <c r="ABU28" s="97"/>
      <c r="ABV28" s="97"/>
      <c r="ABW28" s="97"/>
      <c r="ABX28" s="97"/>
      <c r="ABY28" s="97"/>
      <c r="ABZ28" s="97"/>
      <c r="ACA28" s="97"/>
      <c r="ACB28" s="97"/>
      <c r="ACC28" s="97"/>
      <c r="ACD28" s="97"/>
      <c r="ACE28" s="97"/>
      <c r="ACF28" s="97"/>
      <c r="ACG28" s="97"/>
      <c r="ACH28" s="97"/>
      <c r="ACI28" s="97"/>
      <c r="ACJ28" s="97"/>
      <c r="ACK28" s="97"/>
      <c r="ACL28" s="97"/>
      <c r="ACM28" s="97"/>
      <c r="ACN28" s="97"/>
      <c r="ACO28" s="97"/>
      <c r="ACP28" s="97"/>
      <c r="ACQ28" s="97"/>
      <c r="ACR28" s="97"/>
      <c r="ACS28" s="97"/>
      <c r="ACT28" s="97"/>
      <c r="ACU28" s="97"/>
      <c r="ACV28" s="97"/>
      <c r="ACW28" s="97"/>
      <c r="ACX28" s="97"/>
      <c r="ACY28" s="97"/>
      <c r="ACZ28" s="97"/>
      <c r="ADA28" s="97"/>
      <c r="ADB28" s="97"/>
      <c r="ADC28" s="97"/>
      <c r="ADD28" s="97"/>
      <c r="ADE28" s="97"/>
      <c r="ADF28" s="97"/>
      <c r="ADG28" s="97"/>
      <c r="ADH28" s="97"/>
      <c r="ADI28" s="97"/>
      <c r="ADJ28" s="97"/>
      <c r="ADK28" s="97"/>
      <c r="ADL28" s="97"/>
      <c r="ADM28" s="97"/>
      <c r="ADN28" s="97"/>
      <c r="ADO28" s="97"/>
      <c r="ADP28" s="97"/>
      <c r="ADQ28" s="97"/>
      <c r="ADR28" s="97"/>
      <c r="ADS28" s="97"/>
      <c r="ADT28" s="97"/>
      <c r="ADU28" s="97"/>
      <c r="ADV28" s="97"/>
      <c r="ADW28" s="97"/>
      <c r="ADX28" s="97"/>
      <c r="ADY28" s="97"/>
      <c r="ADZ28" s="97"/>
      <c r="AEA28" s="97"/>
      <c r="AEB28" s="97"/>
      <c r="AEC28" s="97"/>
      <c r="AED28" s="97"/>
      <c r="AEE28" s="97"/>
      <c r="AEF28" s="97"/>
      <c r="AEG28" s="97"/>
      <c r="AEH28" s="97"/>
      <c r="AEI28" s="97"/>
      <c r="AEJ28" s="97"/>
      <c r="AEK28" s="97"/>
      <c r="AEL28" s="97"/>
      <c r="AEM28" s="97"/>
      <c r="AEN28" s="97"/>
      <c r="AEO28" s="97"/>
      <c r="AEP28" s="97"/>
      <c r="AEQ28" s="97"/>
      <c r="AER28" s="97"/>
      <c r="AES28" s="97"/>
      <c r="AET28" s="97"/>
      <c r="AEU28" s="97"/>
      <c r="AEV28" s="97"/>
      <c r="AEW28" s="97"/>
      <c r="AEX28" s="97"/>
      <c r="AEY28" s="97"/>
      <c r="AEZ28" s="97"/>
      <c r="AFA28" s="97"/>
      <c r="AFB28" s="97"/>
      <c r="AFC28" s="97"/>
      <c r="AFD28" s="97"/>
      <c r="AFE28" s="97"/>
      <c r="AFF28" s="97"/>
      <c r="AFG28" s="97"/>
      <c r="AFH28" s="97"/>
      <c r="AFI28" s="97"/>
      <c r="AFJ28" s="97"/>
      <c r="AFK28" s="97"/>
      <c r="AFL28" s="97"/>
      <c r="AFM28" s="97"/>
      <c r="AFN28" s="97"/>
      <c r="AFO28" s="97"/>
      <c r="AFP28" s="97"/>
      <c r="AFQ28" s="97"/>
      <c r="AFR28" s="97"/>
      <c r="AFS28" s="97"/>
      <c r="AFT28" s="97"/>
      <c r="AFU28" s="97"/>
      <c r="AFV28" s="97"/>
      <c r="AFW28" s="97"/>
      <c r="AFX28" s="97"/>
      <c r="AFY28" s="97"/>
      <c r="AFZ28" s="97"/>
      <c r="AGA28" s="97"/>
      <c r="AGB28" s="97"/>
      <c r="AGC28" s="97"/>
      <c r="AGD28" s="97"/>
      <c r="AGE28" s="97"/>
      <c r="AGF28" s="97"/>
      <c r="AGG28" s="97"/>
      <c r="AGH28" s="97"/>
      <c r="AGI28" s="97"/>
      <c r="AGJ28" s="97"/>
      <c r="AGK28" s="97"/>
      <c r="AGL28" s="97"/>
      <c r="AGM28" s="97"/>
      <c r="AGN28" s="97"/>
      <c r="AGO28" s="97"/>
      <c r="AGP28" s="97"/>
      <c r="AGQ28" s="97"/>
      <c r="AGR28" s="97"/>
      <c r="AGS28" s="97"/>
      <c r="AGT28" s="97"/>
      <c r="AGU28" s="97"/>
      <c r="AGV28" s="97"/>
      <c r="AGW28" s="97"/>
      <c r="AGX28" s="97"/>
      <c r="AGY28" s="97"/>
      <c r="AGZ28" s="97"/>
      <c r="AHA28" s="97"/>
      <c r="AHB28" s="97"/>
      <c r="AHC28" s="97"/>
      <c r="AHD28" s="97"/>
      <c r="AHE28" s="97"/>
      <c r="AHF28" s="97"/>
      <c r="AHG28" s="97"/>
      <c r="AHH28" s="97"/>
      <c r="AHI28" s="97"/>
      <c r="AHJ28" s="97"/>
      <c r="AHK28" s="97"/>
      <c r="AHL28" s="97"/>
      <c r="AHM28" s="97"/>
      <c r="AHN28" s="97"/>
      <c r="AHO28" s="97"/>
      <c r="AHP28" s="97"/>
      <c r="AHQ28" s="97"/>
      <c r="AHR28" s="97"/>
      <c r="AHS28" s="97"/>
      <c r="AHT28" s="97"/>
      <c r="AHU28" s="97"/>
      <c r="AHV28" s="97"/>
      <c r="AHW28" s="97"/>
      <c r="AHX28" s="97"/>
      <c r="AHY28" s="97"/>
      <c r="AHZ28" s="97"/>
      <c r="AIA28" s="97"/>
      <c r="AIB28" s="97"/>
      <c r="AIC28" s="97"/>
      <c r="AID28" s="97"/>
      <c r="AIE28" s="97"/>
      <c r="AIF28" s="97"/>
      <c r="AIG28" s="97"/>
      <c r="AIH28" s="97"/>
      <c r="AII28" s="97"/>
      <c r="AIJ28" s="97"/>
      <c r="AIK28" s="97"/>
      <c r="AIL28" s="97"/>
      <c r="AIM28" s="97"/>
      <c r="AIN28" s="97"/>
      <c r="AIO28" s="97"/>
      <c r="AIP28" s="97"/>
      <c r="AIQ28" s="97"/>
      <c r="AIR28" s="97"/>
      <c r="AIS28" s="97"/>
      <c r="AIT28" s="97"/>
      <c r="AIU28" s="97"/>
      <c r="AIV28" s="97"/>
      <c r="AIW28" s="97"/>
      <c r="AIX28" s="97"/>
      <c r="AIY28" s="97"/>
      <c r="AIZ28" s="97"/>
      <c r="AJA28" s="97"/>
      <c r="AJB28" s="97"/>
      <c r="AJC28" s="97"/>
      <c r="AJD28" s="97"/>
      <c r="AJE28" s="97"/>
      <c r="AJF28" s="97"/>
      <c r="AJG28" s="97"/>
      <c r="AJH28" s="97"/>
      <c r="AJI28" s="97"/>
      <c r="AJJ28" s="97"/>
      <c r="AJK28" s="97"/>
      <c r="AJL28" s="97"/>
      <c r="AJM28" s="97"/>
      <c r="AJN28" s="97"/>
      <c r="AJO28" s="97"/>
      <c r="AJP28" s="97"/>
      <c r="AJQ28" s="97"/>
      <c r="AJR28" s="97"/>
      <c r="AJS28" s="97"/>
      <c r="AJT28" s="97"/>
      <c r="AJU28" s="97"/>
      <c r="AJV28" s="97"/>
      <c r="AJW28" s="97"/>
      <c r="AJX28" s="97"/>
      <c r="AJY28" s="97"/>
      <c r="AJZ28" s="97"/>
      <c r="AKA28" s="97"/>
      <c r="AKB28" s="97"/>
      <c r="AKC28" s="97"/>
      <c r="AKD28" s="97"/>
      <c r="AKE28" s="97"/>
      <c r="AKF28" s="97"/>
      <c r="AKG28" s="97"/>
      <c r="AKH28" s="97"/>
      <c r="AKI28" s="97"/>
      <c r="AKJ28" s="97"/>
      <c r="AKK28" s="97"/>
      <c r="AKL28" s="97"/>
      <c r="AKM28" s="97"/>
      <c r="AKN28" s="97"/>
      <c r="AKO28" s="97"/>
      <c r="AKP28" s="97"/>
      <c r="AKQ28" s="97"/>
      <c r="AKR28" s="97"/>
      <c r="AKS28" s="97"/>
      <c r="AKT28" s="97"/>
      <c r="AKU28" s="97"/>
      <c r="AKV28" s="97"/>
      <c r="AKW28" s="97"/>
      <c r="AKX28" s="97"/>
      <c r="AKY28" s="97"/>
      <c r="AKZ28" s="97"/>
      <c r="ALA28" s="97"/>
      <c r="ALB28" s="97"/>
      <c r="ALC28" s="97"/>
      <c r="ALD28" s="97"/>
      <c r="ALE28" s="97"/>
      <c r="ALF28" s="97"/>
      <c r="ALG28" s="97"/>
      <c r="ALH28" s="97"/>
      <c r="ALI28" s="97"/>
      <c r="ALJ28" s="97"/>
      <c r="ALK28" s="97"/>
      <c r="ALL28" s="97"/>
      <c r="ALM28" s="97"/>
      <c r="ALN28" s="97"/>
      <c r="ALO28" s="97"/>
      <c r="ALP28" s="97"/>
      <c r="ALQ28" s="97"/>
      <c r="ALR28" s="97"/>
      <c r="ALS28" s="97"/>
      <c r="ALT28" s="97"/>
      <c r="ALU28" s="2"/>
    </row>
    <row r="29" spans="1:1009" ht="15" x14ac:dyDescent="0.25">
      <c r="A29" s="204" t="s">
        <v>106</v>
      </c>
      <c r="B29" s="90" t="s">
        <v>25</v>
      </c>
      <c r="C29" s="75">
        <v>5.9417147705816305E-2</v>
      </c>
      <c r="D29" s="75">
        <v>7.4591856498372842</v>
      </c>
      <c r="E29" s="75">
        <v>0.58218994290108173</v>
      </c>
      <c r="F29" s="75">
        <v>3.5322305735953399</v>
      </c>
      <c r="G29" s="75">
        <v>76.483489094728625</v>
      </c>
      <c r="H29" s="75">
        <v>5.1637553251141988</v>
      </c>
      <c r="I29" s="75">
        <v>6.719732266117652</v>
      </c>
      <c r="J29" s="29"/>
      <c r="L29" s="14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  <c r="TC29" s="97"/>
      <c r="TD29" s="97"/>
      <c r="TE29" s="97"/>
      <c r="TF29" s="97"/>
      <c r="TG29" s="97"/>
      <c r="TH29" s="97"/>
      <c r="TI29" s="97"/>
      <c r="TJ29" s="97"/>
      <c r="TK29" s="97"/>
      <c r="TL29" s="97"/>
      <c r="TM29" s="97"/>
      <c r="TN29" s="97"/>
      <c r="TO29" s="97"/>
      <c r="TP29" s="97"/>
      <c r="TQ29" s="97"/>
      <c r="TR29" s="97"/>
      <c r="TS29" s="97"/>
      <c r="TT29" s="97"/>
      <c r="TU29" s="97"/>
      <c r="TV29" s="97"/>
      <c r="TW29" s="97"/>
      <c r="TX29" s="97"/>
      <c r="TY29" s="97"/>
      <c r="TZ29" s="97"/>
      <c r="UA29" s="97"/>
      <c r="UB29" s="97"/>
      <c r="UC29" s="97"/>
      <c r="UD29" s="97"/>
      <c r="UE29" s="97"/>
      <c r="UF29" s="97"/>
      <c r="UG29" s="97"/>
      <c r="UH29" s="97"/>
      <c r="UI29" s="97"/>
      <c r="UJ29" s="97"/>
      <c r="UK29" s="97"/>
      <c r="UL29" s="97"/>
      <c r="UM29" s="97"/>
      <c r="UN29" s="97"/>
      <c r="UO29" s="97"/>
      <c r="UP29" s="97"/>
      <c r="UQ29" s="97"/>
      <c r="UR29" s="97"/>
      <c r="US29" s="97"/>
      <c r="UT29" s="97"/>
      <c r="UU29" s="97"/>
      <c r="UV29" s="97"/>
      <c r="UW29" s="97"/>
      <c r="UX29" s="97"/>
      <c r="UY29" s="97"/>
      <c r="UZ29" s="97"/>
      <c r="VA29" s="97"/>
      <c r="VB29" s="97"/>
      <c r="VC29" s="97"/>
      <c r="VD29" s="97"/>
      <c r="VE29" s="97"/>
      <c r="VF29" s="97"/>
      <c r="VG29" s="97"/>
      <c r="VH29" s="97"/>
      <c r="VI29" s="97"/>
      <c r="VJ29" s="97"/>
      <c r="VK29" s="97"/>
      <c r="VL29" s="97"/>
      <c r="VM29" s="97"/>
      <c r="VN29" s="97"/>
      <c r="VO29" s="97"/>
      <c r="VP29" s="97"/>
      <c r="VQ29" s="97"/>
      <c r="VR29" s="97"/>
      <c r="VS29" s="97"/>
      <c r="VT29" s="97"/>
      <c r="VU29" s="97"/>
      <c r="VV29" s="97"/>
      <c r="VW29" s="97"/>
      <c r="VX29" s="97"/>
      <c r="VY29" s="97"/>
      <c r="VZ29" s="97"/>
      <c r="WA29" s="97"/>
      <c r="WB29" s="97"/>
      <c r="WC29" s="97"/>
      <c r="WD29" s="97"/>
      <c r="WE29" s="97"/>
      <c r="WF29" s="97"/>
      <c r="WG29" s="97"/>
      <c r="WH29" s="97"/>
      <c r="WI29" s="97"/>
      <c r="WJ29" s="97"/>
      <c r="WK29" s="97"/>
      <c r="WL29" s="97"/>
      <c r="WM29" s="97"/>
      <c r="WN29" s="97"/>
      <c r="WO29" s="97"/>
      <c r="WP29" s="97"/>
      <c r="WQ29" s="97"/>
      <c r="WR29" s="97"/>
      <c r="WS29" s="97"/>
      <c r="WT29" s="97"/>
      <c r="WU29" s="97"/>
      <c r="WV29" s="97"/>
      <c r="WW29" s="97"/>
      <c r="WX29" s="97"/>
      <c r="WY29" s="97"/>
      <c r="WZ29" s="97"/>
      <c r="XA29" s="97"/>
      <c r="XB29" s="97"/>
      <c r="XC29" s="97"/>
      <c r="XD29" s="97"/>
      <c r="XE29" s="97"/>
      <c r="XF29" s="97"/>
      <c r="XG29" s="97"/>
      <c r="XH29" s="97"/>
      <c r="XI29" s="97"/>
      <c r="XJ29" s="97"/>
      <c r="XK29" s="97"/>
      <c r="XL29" s="97"/>
      <c r="XM29" s="97"/>
      <c r="XN29" s="97"/>
      <c r="XO29" s="97"/>
      <c r="XP29" s="97"/>
      <c r="XQ29" s="97"/>
      <c r="XR29" s="97"/>
      <c r="XS29" s="97"/>
      <c r="XT29" s="97"/>
      <c r="XU29" s="97"/>
      <c r="XV29" s="97"/>
      <c r="XW29" s="97"/>
      <c r="XX29" s="97"/>
      <c r="XY29" s="97"/>
      <c r="XZ29" s="97"/>
      <c r="YA29" s="97"/>
      <c r="YB29" s="97"/>
      <c r="YC29" s="97"/>
      <c r="YD29" s="97"/>
      <c r="YE29" s="97"/>
      <c r="YF29" s="97"/>
      <c r="YG29" s="97"/>
      <c r="YH29" s="97"/>
      <c r="YI29" s="97"/>
      <c r="YJ29" s="97"/>
      <c r="YK29" s="97"/>
      <c r="YL29" s="97"/>
      <c r="YM29" s="97"/>
      <c r="YN29" s="97"/>
      <c r="YO29" s="97"/>
      <c r="YP29" s="97"/>
      <c r="YQ29" s="97"/>
      <c r="YR29" s="97"/>
      <c r="YS29" s="97"/>
      <c r="YT29" s="97"/>
      <c r="YU29" s="97"/>
      <c r="YV29" s="97"/>
      <c r="YW29" s="97"/>
      <c r="YX29" s="97"/>
      <c r="YY29" s="97"/>
      <c r="YZ29" s="97"/>
      <c r="ZA29" s="97"/>
      <c r="ZB29" s="97"/>
      <c r="ZC29" s="97"/>
      <c r="ZD29" s="97"/>
      <c r="ZE29" s="97"/>
      <c r="ZF29" s="97"/>
      <c r="ZG29" s="97"/>
      <c r="ZH29" s="97"/>
      <c r="ZI29" s="97"/>
      <c r="ZJ29" s="97"/>
      <c r="ZK29" s="97"/>
      <c r="ZL29" s="97"/>
      <c r="ZM29" s="97"/>
      <c r="ZN29" s="97"/>
      <c r="ZO29" s="97"/>
      <c r="ZP29" s="97"/>
      <c r="ZQ29" s="97"/>
      <c r="ZR29" s="97"/>
      <c r="ZS29" s="97"/>
      <c r="ZT29" s="97"/>
      <c r="ZU29" s="97"/>
      <c r="ZV29" s="97"/>
      <c r="ZW29" s="97"/>
      <c r="ZX29" s="97"/>
      <c r="ZY29" s="97"/>
      <c r="ZZ29" s="97"/>
      <c r="AAA29" s="97"/>
      <c r="AAB29" s="97"/>
      <c r="AAC29" s="97"/>
      <c r="AAD29" s="97"/>
      <c r="AAE29" s="97"/>
      <c r="AAF29" s="97"/>
      <c r="AAG29" s="97"/>
      <c r="AAH29" s="97"/>
      <c r="AAI29" s="97"/>
      <c r="AAJ29" s="97"/>
      <c r="AAK29" s="97"/>
      <c r="AAL29" s="97"/>
      <c r="AAM29" s="97"/>
      <c r="AAN29" s="97"/>
      <c r="AAO29" s="97"/>
      <c r="AAP29" s="97"/>
      <c r="AAQ29" s="97"/>
      <c r="AAR29" s="97"/>
      <c r="AAS29" s="97"/>
      <c r="AAT29" s="97"/>
      <c r="AAU29" s="97"/>
      <c r="AAV29" s="97"/>
      <c r="AAW29" s="97"/>
      <c r="AAX29" s="97"/>
      <c r="AAY29" s="97"/>
      <c r="AAZ29" s="97"/>
      <c r="ABA29" s="97"/>
      <c r="ABB29" s="97"/>
      <c r="ABC29" s="97"/>
      <c r="ABD29" s="97"/>
      <c r="ABE29" s="97"/>
      <c r="ABF29" s="97"/>
      <c r="ABG29" s="97"/>
      <c r="ABH29" s="97"/>
      <c r="ABI29" s="97"/>
      <c r="ABJ29" s="97"/>
      <c r="ABK29" s="97"/>
      <c r="ABL29" s="97"/>
      <c r="ABM29" s="97"/>
      <c r="ABN29" s="97"/>
      <c r="ABO29" s="97"/>
      <c r="ABP29" s="97"/>
      <c r="ABQ29" s="97"/>
      <c r="ABR29" s="97"/>
      <c r="ABS29" s="97"/>
      <c r="ABT29" s="97"/>
      <c r="ABU29" s="97"/>
      <c r="ABV29" s="97"/>
      <c r="ABW29" s="97"/>
      <c r="ABX29" s="97"/>
      <c r="ABY29" s="97"/>
      <c r="ABZ29" s="97"/>
      <c r="ACA29" s="97"/>
      <c r="ACB29" s="97"/>
      <c r="ACC29" s="97"/>
      <c r="ACD29" s="97"/>
      <c r="ACE29" s="97"/>
      <c r="ACF29" s="97"/>
      <c r="ACG29" s="97"/>
      <c r="ACH29" s="97"/>
      <c r="ACI29" s="97"/>
      <c r="ACJ29" s="97"/>
      <c r="ACK29" s="97"/>
      <c r="ACL29" s="97"/>
      <c r="ACM29" s="97"/>
      <c r="ACN29" s="97"/>
      <c r="ACO29" s="97"/>
      <c r="ACP29" s="97"/>
      <c r="ACQ29" s="97"/>
      <c r="ACR29" s="97"/>
      <c r="ACS29" s="97"/>
      <c r="ACT29" s="97"/>
      <c r="ACU29" s="97"/>
      <c r="ACV29" s="97"/>
      <c r="ACW29" s="97"/>
      <c r="ACX29" s="97"/>
      <c r="ACY29" s="97"/>
      <c r="ACZ29" s="97"/>
      <c r="ADA29" s="97"/>
      <c r="ADB29" s="97"/>
      <c r="ADC29" s="97"/>
      <c r="ADD29" s="97"/>
      <c r="ADE29" s="97"/>
      <c r="ADF29" s="97"/>
      <c r="ADG29" s="97"/>
      <c r="ADH29" s="97"/>
      <c r="ADI29" s="97"/>
      <c r="ADJ29" s="97"/>
      <c r="ADK29" s="97"/>
      <c r="ADL29" s="97"/>
      <c r="ADM29" s="97"/>
      <c r="ADN29" s="97"/>
      <c r="ADO29" s="97"/>
      <c r="ADP29" s="97"/>
      <c r="ADQ29" s="97"/>
      <c r="ADR29" s="97"/>
      <c r="ADS29" s="97"/>
      <c r="ADT29" s="97"/>
      <c r="ADU29" s="97"/>
      <c r="ADV29" s="97"/>
      <c r="ADW29" s="97"/>
      <c r="ADX29" s="97"/>
      <c r="ADY29" s="97"/>
      <c r="ADZ29" s="97"/>
      <c r="AEA29" s="97"/>
      <c r="AEB29" s="97"/>
      <c r="AEC29" s="97"/>
      <c r="AED29" s="97"/>
      <c r="AEE29" s="97"/>
      <c r="AEF29" s="97"/>
      <c r="AEG29" s="97"/>
      <c r="AEH29" s="97"/>
      <c r="AEI29" s="97"/>
      <c r="AEJ29" s="97"/>
      <c r="AEK29" s="97"/>
      <c r="AEL29" s="97"/>
      <c r="AEM29" s="97"/>
      <c r="AEN29" s="97"/>
      <c r="AEO29" s="97"/>
      <c r="AEP29" s="97"/>
      <c r="AEQ29" s="97"/>
      <c r="AER29" s="97"/>
      <c r="AES29" s="97"/>
      <c r="AET29" s="97"/>
      <c r="AEU29" s="97"/>
      <c r="AEV29" s="97"/>
      <c r="AEW29" s="97"/>
      <c r="AEX29" s="97"/>
      <c r="AEY29" s="97"/>
      <c r="AEZ29" s="97"/>
      <c r="AFA29" s="97"/>
      <c r="AFB29" s="97"/>
      <c r="AFC29" s="97"/>
      <c r="AFD29" s="97"/>
      <c r="AFE29" s="97"/>
      <c r="AFF29" s="97"/>
      <c r="AFG29" s="97"/>
      <c r="AFH29" s="97"/>
      <c r="AFI29" s="97"/>
      <c r="AFJ29" s="97"/>
      <c r="AFK29" s="97"/>
      <c r="AFL29" s="97"/>
      <c r="AFM29" s="97"/>
      <c r="AFN29" s="97"/>
      <c r="AFO29" s="97"/>
      <c r="AFP29" s="97"/>
      <c r="AFQ29" s="97"/>
      <c r="AFR29" s="97"/>
      <c r="AFS29" s="97"/>
      <c r="AFT29" s="97"/>
      <c r="AFU29" s="97"/>
      <c r="AFV29" s="97"/>
      <c r="AFW29" s="97"/>
      <c r="AFX29" s="97"/>
      <c r="AFY29" s="97"/>
      <c r="AFZ29" s="97"/>
      <c r="AGA29" s="97"/>
      <c r="AGB29" s="97"/>
      <c r="AGC29" s="97"/>
      <c r="AGD29" s="97"/>
      <c r="AGE29" s="97"/>
      <c r="AGF29" s="97"/>
      <c r="AGG29" s="97"/>
      <c r="AGH29" s="97"/>
      <c r="AGI29" s="97"/>
      <c r="AGJ29" s="97"/>
      <c r="AGK29" s="97"/>
      <c r="AGL29" s="97"/>
      <c r="AGM29" s="97"/>
      <c r="AGN29" s="97"/>
      <c r="AGO29" s="97"/>
      <c r="AGP29" s="97"/>
      <c r="AGQ29" s="97"/>
      <c r="AGR29" s="97"/>
      <c r="AGS29" s="97"/>
      <c r="AGT29" s="97"/>
      <c r="AGU29" s="97"/>
      <c r="AGV29" s="97"/>
      <c r="AGW29" s="97"/>
      <c r="AGX29" s="97"/>
      <c r="AGY29" s="97"/>
      <c r="AGZ29" s="97"/>
      <c r="AHA29" s="97"/>
      <c r="AHB29" s="97"/>
      <c r="AHC29" s="97"/>
      <c r="AHD29" s="97"/>
      <c r="AHE29" s="97"/>
      <c r="AHF29" s="97"/>
      <c r="AHG29" s="97"/>
      <c r="AHH29" s="97"/>
      <c r="AHI29" s="97"/>
      <c r="AHJ29" s="97"/>
      <c r="AHK29" s="97"/>
      <c r="AHL29" s="97"/>
      <c r="AHM29" s="97"/>
      <c r="AHN29" s="97"/>
      <c r="AHO29" s="97"/>
      <c r="AHP29" s="97"/>
      <c r="AHQ29" s="97"/>
      <c r="AHR29" s="97"/>
      <c r="AHS29" s="97"/>
      <c r="AHT29" s="97"/>
      <c r="AHU29" s="97"/>
      <c r="AHV29" s="97"/>
      <c r="AHW29" s="97"/>
      <c r="AHX29" s="97"/>
      <c r="AHY29" s="97"/>
      <c r="AHZ29" s="97"/>
      <c r="AIA29" s="97"/>
      <c r="AIB29" s="97"/>
      <c r="AIC29" s="97"/>
      <c r="AID29" s="97"/>
      <c r="AIE29" s="97"/>
      <c r="AIF29" s="97"/>
      <c r="AIG29" s="97"/>
      <c r="AIH29" s="97"/>
      <c r="AII29" s="97"/>
      <c r="AIJ29" s="97"/>
      <c r="AIK29" s="97"/>
      <c r="AIL29" s="97"/>
      <c r="AIM29" s="97"/>
      <c r="AIN29" s="97"/>
      <c r="AIO29" s="97"/>
      <c r="AIP29" s="97"/>
      <c r="AIQ29" s="97"/>
      <c r="AIR29" s="97"/>
      <c r="AIS29" s="97"/>
      <c r="AIT29" s="97"/>
      <c r="AIU29" s="97"/>
      <c r="AIV29" s="97"/>
      <c r="AIW29" s="97"/>
      <c r="AIX29" s="97"/>
      <c r="AIY29" s="97"/>
      <c r="AIZ29" s="97"/>
      <c r="AJA29" s="97"/>
      <c r="AJB29" s="97"/>
      <c r="AJC29" s="97"/>
      <c r="AJD29" s="97"/>
      <c r="AJE29" s="97"/>
      <c r="AJF29" s="97"/>
      <c r="AJG29" s="97"/>
      <c r="AJH29" s="97"/>
      <c r="AJI29" s="97"/>
      <c r="AJJ29" s="97"/>
      <c r="AJK29" s="97"/>
      <c r="AJL29" s="97"/>
      <c r="AJM29" s="97"/>
      <c r="AJN29" s="97"/>
      <c r="AJO29" s="97"/>
      <c r="AJP29" s="97"/>
      <c r="AJQ29" s="97"/>
      <c r="AJR29" s="97"/>
      <c r="AJS29" s="97"/>
      <c r="AJT29" s="97"/>
      <c r="AJU29" s="97"/>
      <c r="AJV29" s="97"/>
      <c r="AJW29" s="97"/>
      <c r="AJX29" s="97"/>
      <c r="AJY29" s="97"/>
      <c r="AJZ29" s="97"/>
      <c r="AKA29" s="97"/>
      <c r="AKB29" s="97"/>
      <c r="AKC29" s="97"/>
      <c r="AKD29" s="97"/>
      <c r="AKE29" s="97"/>
      <c r="AKF29" s="97"/>
      <c r="AKG29" s="97"/>
      <c r="AKH29" s="97"/>
      <c r="AKI29" s="97"/>
      <c r="AKJ29" s="97"/>
      <c r="AKK29" s="97"/>
      <c r="AKL29" s="97"/>
      <c r="AKM29" s="97"/>
      <c r="AKN29" s="97"/>
      <c r="AKO29" s="97"/>
      <c r="AKP29" s="97"/>
      <c r="AKQ29" s="97"/>
      <c r="AKR29" s="97"/>
      <c r="AKS29" s="97"/>
      <c r="AKT29" s="97"/>
      <c r="AKU29" s="97"/>
      <c r="AKV29" s="97"/>
      <c r="AKW29" s="97"/>
      <c r="AKX29" s="97"/>
      <c r="AKY29" s="97"/>
      <c r="AKZ29" s="97"/>
      <c r="ALA29" s="97"/>
      <c r="ALB29" s="97"/>
      <c r="ALC29" s="97"/>
      <c r="ALD29" s="97"/>
      <c r="ALE29" s="97"/>
      <c r="ALF29" s="97"/>
      <c r="ALG29" s="97"/>
      <c r="ALH29" s="97"/>
      <c r="ALI29" s="97"/>
      <c r="ALJ29" s="97"/>
      <c r="ALK29" s="97"/>
      <c r="ALL29" s="97"/>
      <c r="ALM29" s="97"/>
      <c r="ALN29" s="97"/>
      <c r="ALO29" s="97"/>
      <c r="ALP29" s="97"/>
      <c r="ALQ29" s="97"/>
      <c r="ALR29" s="97"/>
      <c r="ALS29" s="97"/>
      <c r="ALT29" s="97"/>
      <c r="ALU29" s="2"/>
    </row>
    <row r="30" spans="1:1009" ht="15" x14ac:dyDescent="0.25">
      <c r="A30" s="204" t="s">
        <v>107</v>
      </c>
      <c r="B30" s="90" t="s">
        <v>26</v>
      </c>
      <c r="C30" s="75">
        <v>36.61941318659229</v>
      </c>
      <c r="D30" s="75">
        <v>16.052907747333414</v>
      </c>
      <c r="E30" s="75">
        <v>6.5865307374269735</v>
      </c>
      <c r="F30" s="75">
        <v>13.412003042641329</v>
      </c>
      <c r="G30" s="75">
        <v>12.953507963495117</v>
      </c>
      <c r="H30" s="75">
        <v>6.6041512234330604</v>
      </c>
      <c r="I30" s="75">
        <v>7.7714860990778147</v>
      </c>
      <c r="J30" s="29"/>
      <c r="L30" s="14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7"/>
      <c r="WB30" s="97"/>
      <c r="WC30" s="97"/>
      <c r="WD30" s="97"/>
      <c r="WE30" s="97"/>
      <c r="WF30" s="97"/>
      <c r="WG30" s="97"/>
      <c r="WH30" s="97"/>
      <c r="WI30" s="97"/>
      <c r="WJ30" s="97"/>
      <c r="WK30" s="97"/>
      <c r="WL30" s="97"/>
      <c r="WM30" s="97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7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  <c r="AAF30" s="97"/>
      <c r="AAG30" s="97"/>
      <c r="AAH30" s="97"/>
      <c r="AAI30" s="97"/>
      <c r="AAJ30" s="97"/>
      <c r="AAK30" s="97"/>
      <c r="AAL30" s="97"/>
      <c r="AAM30" s="97"/>
      <c r="AAN30" s="97"/>
      <c r="AAO30" s="97"/>
      <c r="AAP30" s="97"/>
      <c r="AAQ30" s="97"/>
      <c r="AAR30" s="97"/>
      <c r="AAS30" s="97"/>
      <c r="AAT30" s="97"/>
      <c r="AAU30" s="97"/>
      <c r="AAV30" s="97"/>
      <c r="AAW30" s="97"/>
      <c r="AAX30" s="97"/>
      <c r="AAY30" s="97"/>
      <c r="AAZ30" s="97"/>
      <c r="ABA30" s="97"/>
      <c r="ABB30" s="97"/>
      <c r="ABC30" s="97"/>
      <c r="ABD30" s="97"/>
      <c r="ABE30" s="97"/>
      <c r="ABF30" s="97"/>
      <c r="ABG30" s="97"/>
      <c r="ABH30" s="97"/>
      <c r="ABI30" s="97"/>
      <c r="ABJ30" s="97"/>
      <c r="ABK30" s="97"/>
      <c r="ABL30" s="97"/>
      <c r="ABM30" s="97"/>
      <c r="ABN30" s="97"/>
      <c r="ABO30" s="97"/>
      <c r="ABP30" s="97"/>
      <c r="ABQ30" s="97"/>
      <c r="ABR30" s="97"/>
      <c r="ABS30" s="97"/>
      <c r="ABT30" s="97"/>
      <c r="ABU30" s="97"/>
      <c r="ABV30" s="97"/>
      <c r="ABW30" s="97"/>
      <c r="ABX30" s="97"/>
      <c r="ABY30" s="97"/>
      <c r="ABZ30" s="97"/>
      <c r="ACA30" s="97"/>
      <c r="ACB30" s="97"/>
      <c r="ACC30" s="97"/>
      <c r="ACD30" s="97"/>
      <c r="ACE30" s="97"/>
      <c r="ACF30" s="97"/>
      <c r="ACG30" s="97"/>
      <c r="ACH30" s="97"/>
      <c r="ACI30" s="97"/>
      <c r="ACJ30" s="97"/>
      <c r="ACK30" s="97"/>
      <c r="ACL30" s="97"/>
      <c r="ACM30" s="97"/>
      <c r="ACN30" s="97"/>
      <c r="ACO30" s="97"/>
      <c r="ACP30" s="97"/>
      <c r="ACQ30" s="97"/>
      <c r="ACR30" s="97"/>
      <c r="ACS30" s="97"/>
      <c r="ACT30" s="97"/>
      <c r="ACU30" s="97"/>
      <c r="ACV30" s="97"/>
      <c r="ACW30" s="97"/>
      <c r="ACX30" s="97"/>
      <c r="ACY30" s="97"/>
      <c r="ACZ30" s="97"/>
      <c r="ADA30" s="97"/>
      <c r="ADB30" s="97"/>
      <c r="ADC30" s="97"/>
      <c r="ADD30" s="97"/>
      <c r="ADE30" s="97"/>
      <c r="ADF30" s="97"/>
      <c r="ADG30" s="97"/>
      <c r="ADH30" s="97"/>
      <c r="ADI30" s="97"/>
      <c r="ADJ30" s="97"/>
      <c r="ADK30" s="97"/>
      <c r="ADL30" s="97"/>
      <c r="ADM30" s="97"/>
      <c r="ADN30" s="97"/>
      <c r="ADO30" s="97"/>
      <c r="ADP30" s="97"/>
      <c r="ADQ30" s="97"/>
      <c r="ADR30" s="97"/>
      <c r="ADS30" s="97"/>
      <c r="ADT30" s="97"/>
      <c r="ADU30" s="97"/>
      <c r="ADV30" s="97"/>
      <c r="ADW30" s="97"/>
      <c r="ADX30" s="97"/>
      <c r="ADY30" s="97"/>
      <c r="ADZ30" s="97"/>
      <c r="AEA30" s="97"/>
      <c r="AEB30" s="97"/>
      <c r="AEC30" s="97"/>
      <c r="AED30" s="97"/>
      <c r="AEE30" s="97"/>
      <c r="AEF30" s="97"/>
      <c r="AEG30" s="97"/>
      <c r="AEH30" s="97"/>
      <c r="AEI30" s="97"/>
      <c r="AEJ30" s="97"/>
      <c r="AEK30" s="97"/>
      <c r="AEL30" s="97"/>
      <c r="AEM30" s="97"/>
      <c r="AEN30" s="97"/>
      <c r="AEO30" s="97"/>
      <c r="AEP30" s="97"/>
      <c r="AEQ30" s="97"/>
      <c r="AER30" s="97"/>
      <c r="AES30" s="97"/>
      <c r="AET30" s="97"/>
      <c r="AEU30" s="97"/>
      <c r="AEV30" s="97"/>
      <c r="AEW30" s="97"/>
      <c r="AEX30" s="97"/>
      <c r="AEY30" s="97"/>
      <c r="AEZ30" s="97"/>
      <c r="AFA30" s="97"/>
      <c r="AFB30" s="97"/>
      <c r="AFC30" s="97"/>
      <c r="AFD30" s="97"/>
      <c r="AFE30" s="97"/>
      <c r="AFF30" s="97"/>
      <c r="AFG30" s="97"/>
      <c r="AFH30" s="97"/>
      <c r="AFI30" s="97"/>
      <c r="AFJ30" s="97"/>
      <c r="AFK30" s="97"/>
      <c r="AFL30" s="97"/>
      <c r="AFM30" s="97"/>
      <c r="AFN30" s="97"/>
      <c r="AFO30" s="97"/>
      <c r="AFP30" s="97"/>
      <c r="AFQ30" s="97"/>
      <c r="AFR30" s="97"/>
      <c r="AFS30" s="97"/>
      <c r="AFT30" s="97"/>
      <c r="AFU30" s="97"/>
      <c r="AFV30" s="97"/>
      <c r="AFW30" s="97"/>
      <c r="AFX30" s="97"/>
      <c r="AFY30" s="97"/>
      <c r="AFZ30" s="97"/>
      <c r="AGA30" s="97"/>
      <c r="AGB30" s="97"/>
      <c r="AGC30" s="97"/>
      <c r="AGD30" s="97"/>
      <c r="AGE30" s="97"/>
      <c r="AGF30" s="97"/>
      <c r="AGG30" s="97"/>
      <c r="AGH30" s="97"/>
      <c r="AGI30" s="97"/>
      <c r="AGJ30" s="97"/>
      <c r="AGK30" s="97"/>
      <c r="AGL30" s="97"/>
      <c r="AGM30" s="97"/>
      <c r="AGN30" s="97"/>
      <c r="AGO30" s="97"/>
      <c r="AGP30" s="97"/>
      <c r="AGQ30" s="97"/>
      <c r="AGR30" s="97"/>
      <c r="AGS30" s="97"/>
      <c r="AGT30" s="97"/>
      <c r="AGU30" s="97"/>
      <c r="AGV30" s="97"/>
      <c r="AGW30" s="97"/>
      <c r="AGX30" s="97"/>
      <c r="AGY30" s="97"/>
      <c r="AGZ30" s="97"/>
      <c r="AHA30" s="97"/>
      <c r="AHB30" s="97"/>
      <c r="AHC30" s="97"/>
      <c r="AHD30" s="97"/>
      <c r="AHE30" s="97"/>
      <c r="AHF30" s="97"/>
      <c r="AHG30" s="97"/>
      <c r="AHH30" s="97"/>
      <c r="AHI30" s="97"/>
      <c r="AHJ30" s="97"/>
      <c r="AHK30" s="97"/>
      <c r="AHL30" s="97"/>
      <c r="AHM30" s="97"/>
      <c r="AHN30" s="97"/>
      <c r="AHO30" s="97"/>
      <c r="AHP30" s="97"/>
      <c r="AHQ30" s="97"/>
      <c r="AHR30" s="97"/>
      <c r="AHS30" s="97"/>
      <c r="AHT30" s="97"/>
      <c r="AHU30" s="97"/>
      <c r="AHV30" s="97"/>
      <c r="AHW30" s="97"/>
      <c r="AHX30" s="97"/>
      <c r="AHY30" s="97"/>
      <c r="AHZ30" s="97"/>
      <c r="AIA30" s="97"/>
      <c r="AIB30" s="97"/>
      <c r="AIC30" s="97"/>
      <c r="AID30" s="97"/>
      <c r="AIE30" s="97"/>
      <c r="AIF30" s="97"/>
      <c r="AIG30" s="97"/>
      <c r="AIH30" s="97"/>
      <c r="AII30" s="97"/>
      <c r="AIJ30" s="97"/>
      <c r="AIK30" s="97"/>
      <c r="AIL30" s="97"/>
      <c r="AIM30" s="97"/>
      <c r="AIN30" s="97"/>
      <c r="AIO30" s="97"/>
      <c r="AIP30" s="97"/>
      <c r="AIQ30" s="97"/>
      <c r="AIR30" s="97"/>
      <c r="AIS30" s="97"/>
      <c r="AIT30" s="97"/>
      <c r="AIU30" s="97"/>
      <c r="AIV30" s="97"/>
      <c r="AIW30" s="97"/>
      <c r="AIX30" s="97"/>
      <c r="AIY30" s="97"/>
      <c r="AIZ30" s="97"/>
      <c r="AJA30" s="97"/>
      <c r="AJB30" s="97"/>
      <c r="AJC30" s="97"/>
      <c r="AJD30" s="97"/>
      <c r="AJE30" s="97"/>
      <c r="AJF30" s="97"/>
      <c r="AJG30" s="97"/>
      <c r="AJH30" s="97"/>
      <c r="AJI30" s="97"/>
      <c r="AJJ30" s="97"/>
      <c r="AJK30" s="97"/>
      <c r="AJL30" s="97"/>
      <c r="AJM30" s="97"/>
      <c r="AJN30" s="97"/>
      <c r="AJO30" s="97"/>
      <c r="AJP30" s="97"/>
      <c r="AJQ30" s="97"/>
      <c r="AJR30" s="97"/>
      <c r="AJS30" s="97"/>
      <c r="AJT30" s="97"/>
      <c r="AJU30" s="97"/>
      <c r="AJV30" s="97"/>
      <c r="AJW30" s="97"/>
      <c r="AJX30" s="97"/>
      <c r="AJY30" s="97"/>
      <c r="AJZ30" s="97"/>
      <c r="AKA30" s="97"/>
      <c r="AKB30" s="97"/>
      <c r="AKC30" s="97"/>
      <c r="AKD30" s="97"/>
      <c r="AKE30" s="97"/>
      <c r="AKF30" s="97"/>
      <c r="AKG30" s="97"/>
      <c r="AKH30" s="97"/>
      <c r="AKI30" s="97"/>
      <c r="AKJ30" s="97"/>
      <c r="AKK30" s="97"/>
      <c r="AKL30" s="97"/>
      <c r="AKM30" s="97"/>
      <c r="AKN30" s="97"/>
      <c r="AKO30" s="97"/>
      <c r="AKP30" s="97"/>
      <c r="AKQ30" s="97"/>
      <c r="AKR30" s="97"/>
      <c r="AKS30" s="97"/>
      <c r="AKT30" s="97"/>
      <c r="AKU30" s="97"/>
      <c r="AKV30" s="97"/>
      <c r="AKW30" s="97"/>
      <c r="AKX30" s="97"/>
      <c r="AKY30" s="97"/>
      <c r="AKZ30" s="97"/>
      <c r="ALA30" s="97"/>
      <c r="ALB30" s="97"/>
      <c r="ALC30" s="97"/>
      <c r="ALD30" s="97"/>
      <c r="ALE30" s="97"/>
      <c r="ALF30" s="97"/>
      <c r="ALG30" s="97"/>
      <c r="ALH30" s="97"/>
      <c r="ALI30" s="97"/>
      <c r="ALJ30" s="97"/>
      <c r="ALK30" s="97"/>
      <c r="ALL30" s="97"/>
      <c r="ALM30" s="97"/>
      <c r="ALN30" s="97"/>
      <c r="ALO30" s="97"/>
      <c r="ALP30" s="97"/>
      <c r="ALQ30" s="97"/>
      <c r="ALR30" s="97"/>
      <c r="ALS30" s="97"/>
      <c r="ALT30" s="97"/>
      <c r="ALU30" s="2"/>
    </row>
    <row r="31" spans="1:1009" ht="15" x14ac:dyDescent="0.25">
      <c r="A31" s="204" t="s">
        <v>108</v>
      </c>
      <c r="B31" s="90" t="s">
        <v>27</v>
      </c>
      <c r="C31" s="75">
        <v>0.14902857655030741</v>
      </c>
      <c r="D31" s="75">
        <v>17.772089943122054</v>
      </c>
      <c r="E31" s="75">
        <v>1.2810518365975536</v>
      </c>
      <c r="F31" s="75">
        <v>22.914681154983814</v>
      </c>
      <c r="G31" s="75">
        <v>10.72408215298918</v>
      </c>
      <c r="H31" s="75">
        <v>15.363761401520367</v>
      </c>
      <c r="I31" s="75">
        <v>31.795304934236725</v>
      </c>
      <c r="J31" s="29"/>
      <c r="L31" s="14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2"/>
    </row>
    <row r="32" spans="1:1009" ht="15" x14ac:dyDescent="0.25">
      <c r="A32" s="204" t="s">
        <v>109</v>
      </c>
      <c r="B32" s="90" t="s">
        <v>28</v>
      </c>
      <c r="C32" s="75">
        <v>84.290367981252885</v>
      </c>
      <c r="D32" s="75">
        <v>4.6495449701334755</v>
      </c>
      <c r="E32" s="75">
        <v>3.0713781187586635</v>
      </c>
      <c r="F32" s="75">
        <v>1.9581470892644535</v>
      </c>
      <c r="G32" s="75">
        <v>0.8632537668220237</v>
      </c>
      <c r="H32" s="75">
        <v>2.1560221463588971</v>
      </c>
      <c r="I32" s="75">
        <v>3.0112866348009955</v>
      </c>
      <c r="J32" s="29"/>
      <c r="L32" s="14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2"/>
    </row>
    <row r="33" spans="1:1009" ht="15" x14ac:dyDescent="0.25">
      <c r="A33" s="204" t="s">
        <v>110</v>
      </c>
      <c r="B33" s="90" t="s">
        <v>29</v>
      </c>
      <c r="C33" s="75">
        <v>0.11740568939431724</v>
      </c>
      <c r="D33" s="75">
        <v>17.868741583121352</v>
      </c>
      <c r="E33" s="75">
        <v>12.125080220127355</v>
      </c>
      <c r="F33" s="75">
        <v>3.7796332319151418</v>
      </c>
      <c r="G33" s="75">
        <v>6.2928225846675652</v>
      </c>
      <c r="H33" s="75">
        <v>51.436021746720542</v>
      </c>
      <c r="I33" s="75">
        <v>8.380294944053734</v>
      </c>
      <c r="J33" s="29"/>
      <c r="L33" s="14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2"/>
    </row>
    <row r="34" spans="1:1009" ht="15" x14ac:dyDescent="0.25">
      <c r="A34" s="204" t="s">
        <v>111</v>
      </c>
      <c r="B34" s="90" t="s">
        <v>30</v>
      </c>
      <c r="C34" s="75">
        <v>1.6113587383020223</v>
      </c>
      <c r="D34" s="75">
        <v>24.008811572640607</v>
      </c>
      <c r="E34" s="75">
        <v>5.452911984618571</v>
      </c>
      <c r="F34" s="75">
        <v>8.9168487669700021</v>
      </c>
      <c r="G34" s="75">
        <v>9.0014766835687681</v>
      </c>
      <c r="H34" s="75">
        <v>32.527653964182321</v>
      </c>
      <c r="I34" s="75">
        <v>18.480938289717706</v>
      </c>
      <c r="J34" s="29"/>
      <c r="K34" s="14"/>
      <c r="L34" s="14"/>
      <c r="M34" s="14"/>
      <c r="N34" s="14"/>
      <c r="O34" s="14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  <c r="TC34" s="97"/>
      <c r="TD34" s="97"/>
      <c r="TE34" s="97"/>
      <c r="TF34" s="97"/>
      <c r="TG34" s="97"/>
      <c r="TH34" s="97"/>
      <c r="TI34" s="97"/>
      <c r="TJ34" s="97"/>
      <c r="TK34" s="97"/>
      <c r="TL34" s="97"/>
      <c r="TM34" s="97"/>
      <c r="TN34" s="97"/>
      <c r="TO34" s="97"/>
      <c r="TP34" s="97"/>
      <c r="TQ34" s="97"/>
      <c r="TR34" s="97"/>
      <c r="TS34" s="97"/>
      <c r="TT34" s="97"/>
      <c r="TU34" s="97"/>
      <c r="TV34" s="97"/>
      <c r="TW34" s="97"/>
      <c r="TX34" s="97"/>
      <c r="TY34" s="97"/>
      <c r="TZ34" s="97"/>
      <c r="UA34" s="97"/>
      <c r="UB34" s="97"/>
      <c r="UC34" s="97"/>
      <c r="UD34" s="97"/>
      <c r="UE34" s="97"/>
      <c r="UF34" s="97"/>
      <c r="UG34" s="97"/>
      <c r="UH34" s="97"/>
      <c r="UI34" s="97"/>
      <c r="UJ34" s="97"/>
      <c r="UK34" s="97"/>
      <c r="UL34" s="97"/>
      <c r="UM34" s="97"/>
      <c r="UN34" s="97"/>
      <c r="UO34" s="97"/>
      <c r="UP34" s="97"/>
      <c r="UQ34" s="97"/>
      <c r="UR34" s="97"/>
      <c r="US34" s="97"/>
      <c r="UT34" s="97"/>
      <c r="UU34" s="97"/>
      <c r="UV34" s="97"/>
      <c r="UW34" s="97"/>
      <c r="UX34" s="97"/>
      <c r="UY34" s="97"/>
      <c r="UZ34" s="97"/>
      <c r="VA34" s="97"/>
      <c r="VB34" s="97"/>
      <c r="VC34" s="97"/>
      <c r="VD34" s="97"/>
      <c r="VE34" s="97"/>
      <c r="VF34" s="97"/>
      <c r="VG34" s="97"/>
      <c r="VH34" s="97"/>
      <c r="VI34" s="97"/>
      <c r="VJ34" s="97"/>
      <c r="VK34" s="97"/>
      <c r="VL34" s="97"/>
      <c r="VM34" s="97"/>
      <c r="VN34" s="97"/>
      <c r="VO34" s="97"/>
      <c r="VP34" s="97"/>
      <c r="VQ34" s="97"/>
      <c r="VR34" s="97"/>
      <c r="VS34" s="97"/>
      <c r="VT34" s="97"/>
      <c r="VU34" s="97"/>
      <c r="VV34" s="97"/>
      <c r="VW34" s="97"/>
      <c r="VX34" s="97"/>
      <c r="VY34" s="97"/>
      <c r="VZ34" s="97"/>
      <c r="WA34" s="97"/>
      <c r="WB34" s="97"/>
      <c r="WC34" s="97"/>
      <c r="WD34" s="97"/>
      <c r="WE34" s="97"/>
      <c r="WF34" s="97"/>
      <c r="WG34" s="97"/>
      <c r="WH34" s="97"/>
      <c r="WI34" s="97"/>
      <c r="WJ34" s="97"/>
      <c r="WK34" s="97"/>
      <c r="WL34" s="97"/>
      <c r="WM34" s="97"/>
      <c r="WN34" s="97"/>
      <c r="WO34" s="97"/>
      <c r="WP34" s="97"/>
      <c r="WQ34" s="97"/>
      <c r="WR34" s="97"/>
      <c r="WS34" s="97"/>
      <c r="WT34" s="97"/>
      <c r="WU34" s="97"/>
      <c r="WV34" s="97"/>
      <c r="WW34" s="97"/>
      <c r="WX34" s="97"/>
      <c r="WY34" s="97"/>
      <c r="WZ34" s="97"/>
      <c r="XA34" s="97"/>
      <c r="XB34" s="97"/>
      <c r="XC34" s="97"/>
      <c r="XD34" s="97"/>
      <c r="XE34" s="97"/>
      <c r="XF34" s="97"/>
      <c r="XG34" s="97"/>
      <c r="XH34" s="97"/>
      <c r="XI34" s="97"/>
      <c r="XJ34" s="97"/>
      <c r="XK34" s="97"/>
      <c r="XL34" s="97"/>
      <c r="XM34" s="97"/>
      <c r="XN34" s="97"/>
      <c r="XO34" s="97"/>
      <c r="XP34" s="97"/>
      <c r="XQ34" s="97"/>
      <c r="XR34" s="97"/>
      <c r="XS34" s="97"/>
      <c r="XT34" s="97"/>
      <c r="XU34" s="97"/>
      <c r="XV34" s="97"/>
      <c r="XW34" s="97"/>
      <c r="XX34" s="97"/>
      <c r="XY34" s="97"/>
      <c r="XZ34" s="97"/>
      <c r="YA34" s="97"/>
      <c r="YB34" s="97"/>
      <c r="YC34" s="97"/>
      <c r="YD34" s="97"/>
      <c r="YE34" s="97"/>
      <c r="YF34" s="97"/>
      <c r="YG34" s="97"/>
      <c r="YH34" s="97"/>
      <c r="YI34" s="97"/>
      <c r="YJ34" s="97"/>
      <c r="YK34" s="97"/>
      <c r="YL34" s="97"/>
      <c r="YM34" s="97"/>
      <c r="YN34" s="97"/>
      <c r="YO34" s="97"/>
      <c r="YP34" s="97"/>
      <c r="YQ34" s="97"/>
      <c r="YR34" s="97"/>
      <c r="YS34" s="97"/>
      <c r="YT34" s="97"/>
      <c r="YU34" s="97"/>
      <c r="YV34" s="97"/>
      <c r="YW34" s="97"/>
      <c r="YX34" s="97"/>
      <c r="YY34" s="97"/>
      <c r="YZ34" s="97"/>
      <c r="ZA34" s="97"/>
      <c r="ZB34" s="97"/>
      <c r="ZC34" s="97"/>
      <c r="ZD34" s="97"/>
      <c r="ZE34" s="97"/>
      <c r="ZF34" s="97"/>
      <c r="ZG34" s="97"/>
      <c r="ZH34" s="97"/>
      <c r="ZI34" s="97"/>
      <c r="ZJ34" s="97"/>
      <c r="ZK34" s="97"/>
      <c r="ZL34" s="97"/>
      <c r="ZM34" s="97"/>
      <c r="ZN34" s="97"/>
      <c r="ZO34" s="97"/>
      <c r="ZP34" s="97"/>
      <c r="ZQ34" s="97"/>
      <c r="ZR34" s="97"/>
      <c r="ZS34" s="97"/>
      <c r="ZT34" s="97"/>
      <c r="ZU34" s="97"/>
      <c r="ZV34" s="97"/>
      <c r="ZW34" s="97"/>
      <c r="ZX34" s="97"/>
      <c r="ZY34" s="97"/>
      <c r="ZZ34" s="97"/>
      <c r="AAA34" s="97"/>
      <c r="AAB34" s="97"/>
      <c r="AAC34" s="97"/>
      <c r="AAD34" s="97"/>
      <c r="AAE34" s="97"/>
      <c r="AAF34" s="97"/>
      <c r="AAG34" s="97"/>
      <c r="AAH34" s="97"/>
      <c r="AAI34" s="97"/>
      <c r="AAJ34" s="97"/>
      <c r="AAK34" s="97"/>
      <c r="AAL34" s="97"/>
      <c r="AAM34" s="97"/>
      <c r="AAN34" s="97"/>
      <c r="AAO34" s="97"/>
      <c r="AAP34" s="97"/>
      <c r="AAQ34" s="97"/>
      <c r="AAR34" s="97"/>
      <c r="AAS34" s="97"/>
      <c r="AAT34" s="97"/>
      <c r="AAU34" s="97"/>
      <c r="AAV34" s="97"/>
      <c r="AAW34" s="97"/>
      <c r="AAX34" s="97"/>
      <c r="AAY34" s="97"/>
      <c r="AAZ34" s="97"/>
      <c r="ABA34" s="97"/>
      <c r="ABB34" s="97"/>
      <c r="ABC34" s="97"/>
      <c r="ABD34" s="97"/>
      <c r="ABE34" s="97"/>
      <c r="ABF34" s="97"/>
      <c r="ABG34" s="97"/>
      <c r="ABH34" s="97"/>
      <c r="ABI34" s="97"/>
      <c r="ABJ34" s="97"/>
      <c r="ABK34" s="97"/>
      <c r="ABL34" s="97"/>
      <c r="ABM34" s="97"/>
      <c r="ABN34" s="97"/>
      <c r="ABO34" s="97"/>
      <c r="ABP34" s="97"/>
      <c r="ABQ34" s="97"/>
      <c r="ABR34" s="97"/>
      <c r="ABS34" s="97"/>
      <c r="ABT34" s="97"/>
      <c r="ABU34" s="97"/>
      <c r="ABV34" s="97"/>
      <c r="ABW34" s="97"/>
      <c r="ABX34" s="97"/>
      <c r="ABY34" s="97"/>
      <c r="ABZ34" s="97"/>
      <c r="ACA34" s="97"/>
      <c r="ACB34" s="97"/>
      <c r="ACC34" s="97"/>
      <c r="ACD34" s="97"/>
      <c r="ACE34" s="97"/>
      <c r="ACF34" s="97"/>
      <c r="ACG34" s="97"/>
      <c r="ACH34" s="97"/>
      <c r="ACI34" s="97"/>
      <c r="ACJ34" s="97"/>
      <c r="ACK34" s="97"/>
      <c r="ACL34" s="97"/>
      <c r="ACM34" s="97"/>
      <c r="ACN34" s="97"/>
      <c r="ACO34" s="97"/>
      <c r="ACP34" s="97"/>
      <c r="ACQ34" s="97"/>
      <c r="ACR34" s="97"/>
      <c r="ACS34" s="97"/>
      <c r="ACT34" s="97"/>
      <c r="ACU34" s="97"/>
      <c r="ACV34" s="97"/>
      <c r="ACW34" s="97"/>
      <c r="ACX34" s="97"/>
      <c r="ACY34" s="97"/>
      <c r="ACZ34" s="97"/>
      <c r="ADA34" s="97"/>
      <c r="ADB34" s="97"/>
      <c r="ADC34" s="97"/>
      <c r="ADD34" s="97"/>
      <c r="ADE34" s="97"/>
      <c r="ADF34" s="97"/>
      <c r="ADG34" s="97"/>
      <c r="ADH34" s="97"/>
      <c r="ADI34" s="97"/>
      <c r="ADJ34" s="97"/>
      <c r="ADK34" s="97"/>
      <c r="ADL34" s="97"/>
      <c r="ADM34" s="97"/>
      <c r="ADN34" s="97"/>
      <c r="ADO34" s="97"/>
      <c r="ADP34" s="97"/>
      <c r="ADQ34" s="97"/>
      <c r="ADR34" s="97"/>
      <c r="ADS34" s="97"/>
      <c r="ADT34" s="97"/>
      <c r="ADU34" s="97"/>
      <c r="ADV34" s="97"/>
      <c r="ADW34" s="97"/>
      <c r="ADX34" s="97"/>
      <c r="ADY34" s="97"/>
      <c r="ADZ34" s="97"/>
      <c r="AEA34" s="97"/>
      <c r="AEB34" s="97"/>
      <c r="AEC34" s="97"/>
      <c r="AED34" s="97"/>
      <c r="AEE34" s="97"/>
      <c r="AEF34" s="97"/>
      <c r="AEG34" s="97"/>
      <c r="AEH34" s="97"/>
      <c r="AEI34" s="97"/>
      <c r="AEJ34" s="97"/>
      <c r="AEK34" s="97"/>
      <c r="AEL34" s="97"/>
      <c r="AEM34" s="97"/>
      <c r="AEN34" s="97"/>
      <c r="AEO34" s="97"/>
      <c r="AEP34" s="97"/>
      <c r="AEQ34" s="97"/>
      <c r="AER34" s="97"/>
      <c r="AES34" s="97"/>
      <c r="AET34" s="97"/>
      <c r="AEU34" s="97"/>
      <c r="AEV34" s="97"/>
      <c r="AEW34" s="97"/>
      <c r="AEX34" s="97"/>
      <c r="AEY34" s="97"/>
      <c r="AEZ34" s="97"/>
      <c r="AFA34" s="97"/>
      <c r="AFB34" s="97"/>
      <c r="AFC34" s="97"/>
      <c r="AFD34" s="97"/>
      <c r="AFE34" s="97"/>
      <c r="AFF34" s="97"/>
      <c r="AFG34" s="97"/>
      <c r="AFH34" s="97"/>
      <c r="AFI34" s="97"/>
      <c r="AFJ34" s="97"/>
      <c r="AFK34" s="97"/>
      <c r="AFL34" s="97"/>
      <c r="AFM34" s="97"/>
      <c r="AFN34" s="97"/>
      <c r="AFO34" s="97"/>
      <c r="AFP34" s="97"/>
      <c r="AFQ34" s="97"/>
      <c r="AFR34" s="97"/>
      <c r="AFS34" s="97"/>
      <c r="AFT34" s="97"/>
      <c r="AFU34" s="97"/>
      <c r="AFV34" s="97"/>
      <c r="AFW34" s="97"/>
      <c r="AFX34" s="97"/>
      <c r="AFY34" s="97"/>
      <c r="AFZ34" s="97"/>
      <c r="AGA34" s="97"/>
      <c r="AGB34" s="97"/>
      <c r="AGC34" s="97"/>
      <c r="AGD34" s="97"/>
      <c r="AGE34" s="97"/>
      <c r="AGF34" s="97"/>
      <c r="AGG34" s="97"/>
      <c r="AGH34" s="97"/>
      <c r="AGI34" s="97"/>
      <c r="AGJ34" s="97"/>
      <c r="AGK34" s="97"/>
      <c r="AGL34" s="97"/>
      <c r="AGM34" s="97"/>
      <c r="AGN34" s="97"/>
      <c r="AGO34" s="97"/>
      <c r="AGP34" s="97"/>
      <c r="AGQ34" s="97"/>
      <c r="AGR34" s="97"/>
      <c r="AGS34" s="97"/>
      <c r="AGT34" s="97"/>
      <c r="AGU34" s="97"/>
      <c r="AGV34" s="97"/>
      <c r="AGW34" s="97"/>
      <c r="AGX34" s="97"/>
      <c r="AGY34" s="97"/>
      <c r="AGZ34" s="97"/>
      <c r="AHA34" s="97"/>
      <c r="AHB34" s="97"/>
      <c r="AHC34" s="97"/>
      <c r="AHD34" s="97"/>
      <c r="AHE34" s="97"/>
      <c r="AHF34" s="97"/>
      <c r="AHG34" s="97"/>
      <c r="AHH34" s="97"/>
      <c r="AHI34" s="97"/>
      <c r="AHJ34" s="97"/>
      <c r="AHK34" s="97"/>
      <c r="AHL34" s="97"/>
      <c r="AHM34" s="97"/>
      <c r="AHN34" s="97"/>
      <c r="AHO34" s="97"/>
      <c r="AHP34" s="97"/>
      <c r="AHQ34" s="97"/>
      <c r="AHR34" s="97"/>
      <c r="AHS34" s="97"/>
      <c r="AHT34" s="97"/>
      <c r="AHU34" s="97"/>
      <c r="AHV34" s="97"/>
      <c r="AHW34" s="97"/>
      <c r="AHX34" s="97"/>
      <c r="AHY34" s="97"/>
      <c r="AHZ34" s="97"/>
      <c r="AIA34" s="97"/>
      <c r="AIB34" s="97"/>
      <c r="AIC34" s="97"/>
      <c r="AID34" s="97"/>
      <c r="AIE34" s="97"/>
      <c r="AIF34" s="97"/>
      <c r="AIG34" s="97"/>
      <c r="AIH34" s="97"/>
      <c r="AII34" s="97"/>
      <c r="AIJ34" s="97"/>
      <c r="AIK34" s="97"/>
      <c r="AIL34" s="97"/>
      <c r="AIM34" s="97"/>
      <c r="AIN34" s="97"/>
      <c r="AIO34" s="97"/>
      <c r="AIP34" s="97"/>
      <c r="AIQ34" s="97"/>
      <c r="AIR34" s="97"/>
      <c r="AIS34" s="97"/>
      <c r="AIT34" s="97"/>
      <c r="AIU34" s="97"/>
      <c r="AIV34" s="97"/>
      <c r="AIW34" s="97"/>
      <c r="AIX34" s="97"/>
      <c r="AIY34" s="97"/>
      <c r="AIZ34" s="97"/>
      <c r="AJA34" s="97"/>
      <c r="AJB34" s="97"/>
      <c r="AJC34" s="97"/>
      <c r="AJD34" s="97"/>
      <c r="AJE34" s="97"/>
      <c r="AJF34" s="97"/>
      <c r="AJG34" s="97"/>
      <c r="AJH34" s="97"/>
      <c r="AJI34" s="97"/>
      <c r="AJJ34" s="97"/>
      <c r="AJK34" s="97"/>
      <c r="AJL34" s="97"/>
      <c r="AJM34" s="97"/>
      <c r="AJN34" s="97"/>
      <c r="AJO34" s="97"/>
      <c r="AJP34" s="97"/>
      <c r="AJQ34" s="97"/>
      <c r="AJR34" s="97"/>
      <c r="AJS34" s="97"/>
      <c r="AJT34" s="97"/>
      <c r="AJU34" s="97"/>
      <c r="AJV34" s="97"/>
      <c r="AJW34" s="97"/>
      <c r="AJX34" s="97"/>
      <c r="AJY34" s="97"/>
      <c r="AJZ34" s="97"/>
      <c r="AKA34" s="97"/>
      <c r="AKB34" s="97"/>
      <c r="AKC34" s="97"/>
      <c r="AKD34" s="97"/>
      <c r="AKE34" s="97"/>
      <c r="AKF34" s="97"/>
      <c r="AKG34" s="97"/>
      <c r="AKH34" s="97"/>
      <c r="AKI34" s="97"/>
      <c r="AKJ34" s="97"/>
      <c r="AKK34" s="97"/>
      <c r="AKL34" s="97"/>
      <c r="AKM34" s="97"/>
      <c r="AKN34" s="97"/>
      <c r="AKO34" s="97"/>
      <c r="AKP34" s="97"/>
      <c r="AKQ34" s="97"/>
      <c r="AKR34" s="97"/>
      <c r="AKS34" s="97"/>
      <c r="AKT34" s="97"/>
      <c r="AKU34" s="97"/>
      <c r="AKV34" s="97"/>
      <c r="AKW34" s="97"/>
      <c r="AKX34" s="97"/>
      <c r="AKY34" s="97"/>
      <c r="AKZ34" s="97"/>
      <c r="ALA34" s="97"/>
      <c r="ALB34" s="97"/>
      <c r="ALC34" s="97"/>
      <c r="ALD34" s="97"/>
      <c r="ALE34" s="97"/>
      <c r="ALF34" s="97"/>
      <c r="ALG34" s="97"/>
      <c r="ALH34" s="97"/>
      <c r="ALI34" s="97"/>
      <c r="ALJ34" s="97"/>
      <c r="ALK34" s="97"/>
      <c r="ALL34" s="97"/>
      <c r="ALM34" s="97"/>
      <c r="ALN34" s="97"/>
      <c r="ALO34" s="97"/>
      <c r="ALP34" s="97"/>
      <c r="ALQ34" s="97"/>
      <c r="ALR34" s="97"/>
      <c r="ALS34" s="97"/>
      <c r="ALT34" s="97"/>
      <c r="ALU34" s="2"/>
    </row>
    <row r="35" spans="1:1009" ht="15" x14ac:dyDescent="0.25">
      <c r="A35" s="204" t="s">
        <v>112</v>
      </c>
      <c r="B35" s="90" t="s">
        <v>31</v>
      </c>
      <c r="C35" s="75">
        <v>75.114020386064809</v>
      </c>
      <c r="D35" s="75">
        <v>8.1881321143833432</v>
      </c>
      <c r="E35" s="75">
        <v>0.82466930360090096</v>
      </c>
      <c r="F35" s="75">
        <v>0.97119694952206037</v>
      </c>
      <c r="G35" s="75">
        <v>11.792319552370891</v>
      </c>
      <c r="H35" s="75">
        <v>0.9771677014864536</v>
      </c>
      <c r="I35" s="75">
        <v>2.1324939925715438</v>
      </c>
      <c r="J35" s="29"/>
      <c r="K35" s="14"/>
      <c r="L35" s="14"/>
      <c r="M35" s="14"/>
      <c r="N35" s="14"/>
      <c r="O35" s="14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  <c r="VG35" s="97"/>
      <c r="VH35" s="97"/>
      <c r="VI35" s="97"/>
      <c r="VJ35" s="97"/>
      <c r="VK35" s="97"/>
      <c r="VL35" s="97"/>
      <c r="VM35" s="97"/>
      <c r="VN35" s="97"/>
      <c r="VO35" s="97"/>
      <c r="VP35" s="97"/>
      <c r="VQ35" s="97"/>
      <c r="VR35" s="97"/>
      <c r="VS35" s="97"/>
      <c r="VT35" s="97"/>
      <c r="VU35" s="97"/>
      <c r="VV35" s="97"/>
      <c r="VW35" s="97"/>
      <c r="VX35" s="97"/>
      <c r="VY35" s="97"/>
      <c r="VZ35" s="97"/>
      <c r="WA35" s="97"/>
      <c r="WB35" s="97"/>
      <c r="WC35" s="97"/>
      <c r="WD35" s="97"/>
      <c r="WE35" s="97"/>
      <c r="WF35" s="97"/>
      <c r="WG35" s="97"/>
      <c r="WH35" s="97"/>
      <c r="WI35" s="97"/>
      <c r="WJ35" s="97"/>
      <c r="WK35" s="97"/>
      <c r="WL35" s="97"/>
      <c r="WM35" s="97"/>
      <c r="WN35" s="97"/>
      <c r="WO35" s="97"/>
      <c r="WP35" s="97"/>
      <c r="WQ35" s="97"/>
      <c r="WR35" s="97"/>
      <c r="WS35" s="97"/>
      <c r="WT35" s="97"/>
      <c r="WU35" s="97"/>
      <c r="WV35" s="97"/>
      <c r="WW35" s="97"/>
      <c r="WX35" s="97"/>
      <c r="WY35" s="97"/>
      <c r="WZ35" s="97"/>
      <c r="XA35" s="97"/>
      <c r="XB35" s="97"/>
      <c r="XC35" s="97"/>
      <c r="XD35" s="97"/>
      <c r="XE35" s="97"/>
      <c r="XF35" s="97"/>
      <c r="XG35" s="97"/>
      <c r="XH35" s="97"/>
      <c r="XI35" s="97"/>
      <c r="XJ35" s="97"/>
      <c r="XK35" s="97"/>
      <c r="XL35" s="97"/>
      <c r="XM35" s="97"/>
      <c r="XN35" s="97"/>
      <c r="XO35" s="97"/>
      <c r="XP35" s="97"/>
      <c r="XQ35" s="97"/>
      <c r="XR35" s="97"/>
      <c r="XS35" s="97"/>
      <c r="XT35" s="97"/>
      <c r="XU35" s="97"/>
      <c r="XV35" s="97"/>
      <c r="XW35" s="97"/>
      <c r="XX35" s="97"/>
      <c r="XY35" s="97"/>
      <c r="XZ35" s="97"/>
      <c r="YA35" s="97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2"/>
    </row>
    <row r="36" spans="1:1009" ht="15" x14ac:dyDescent="0.25">
      <c r="A36" s="204" t="s">
        <v>113</v>
      </c>
      <c r="B36" s="91" t="s">
        <v>32</v>
      </c>
      <c r="C36" s="77">
        <v>76.490306434605728</v>
      </c>
      <c r="D36" s="77">
        <v>3.0967810010952821</v>
      </c>
      <c r="E36" s="77">
        <v>1.2107493477147309</v>
      </c>
      <c r="F36" s="77">
        <v>4.4877773204497231</v>
      </c>
      <c r="G36" s="77">
        <v>9.3288922673642105</v>
      </c>
      <c r="H36" s="77">
        <v>2.3255118380234046</v>
      </c>
      <c r="I36" s="77">
        <v>3.0599817907469249</v>
      </c>
      <c r="J36" s="29"/>
      <c r="K36" s="14"/>
      <c r="L36" s="14"/>
      <c r="M36" s="14"/>
      <c r="N36" s="14"/>
      <c r="O36" s="14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  <c r="VG36" s="97"/>
      <c r="VH36" s="97"/>
      <c r="VI36" s="97"/>
      <c r="VJ36" s="97"/>
      <c r="VK36" s="97"/>
      <c r="VL36" s="97"/>
      <c r="VM36" s="97"/>
      <c r="VN36" s="97"/>
      <c r="VO36" s="97"/>
      <c r="VP36" s="97"/>
      <c r="VQ36" s="97"/>
      <c r="VR36" s="97"/>
      <c r="VS36" s="97"/>
      <c r="VT36" s="97"/>
      <c r="VU36" s="97"/>
      <c r="VV36" s="97"/>
      <c r="VW36" s="97"/>
      <c r="VX36" s="97"/>
      <c r="VY36" s="97"/>
      <c r="VZ36" s="97"/>
      <c r="WA36" s="97"/>
      <c r="WB36" s="97"/>
      <c r="WC36" s="97"/>
      <c r="WD36" s="97"/>
      <c r="WE36" s="97"/>
      <c r="WF36" s="97"/>
      <c r="WG36" s="97"/>
      <c r="WH36" s="97"/>
      <c r="WI36" s="97"/>
      <c r="WJ36" s="97"/>
      <c r="WK36" s="97"/>
      <c r="WL36" s="97"/>
      <c r="WM36" s="97"/>
      <c r="WN36" s="97"/>
      <c r="WO36" s="97"/>
      <c r="WP36" s="97"/>
      <c r="WQ36" s="97"/>
      <c r="WR36" s="97"/>
      <c r="WS36" s="97"/>
      <c r="WT36" s="97"/>
      <c r="WU36" s="97"/>
      <c r="WV36" s="97"/>
      <c r="WW36" s="97"/>
      <c r="WX36" s="97"/>
      <c r="WY36" s="97"/>
      <c r="WZ36" s="97"/>
      <c r="XA36" s="97"/>
      <c r="XB36" s="97"/>
      <c r="XC36" s="97"/>
      <c r="XD36" s="97"/>
      <c r="XE36" s="97"/>
      <c r="XF36" s="97"/>
      <c r="XG36" s="97"/>
      <c r="XH36" s="97"/>
      <c r="XI36" s="97"/>
      <c r="XJ36" s="97"/>
      <c r="XK36" s="97"/>
      <c r="XL36" s="97"/>
      <c r="XM36" s="97"/>
      <c r="XN36" s="97"/>
      <c r="XO36" s="97"/>
      <c r="XP36" s="97"/>
      <c r="XQ36" s="97"/>
      <c r="XR36" s="97"/>
      <c r="XS36" s="97"/>
      <c r="XT36" s="97"/>
      <c r="XU36" s="97"/>
      <c r="XV36" s="97"/>
      <c r="XW36" s="97"/>
      <c r="XX36" s="97"/>
      <c r="XY36" s="97"/>
      <c r="XZ36" s="97"/>
      <c r="YA36" s="97"/>
      <c r="YB36" s="97"/>
      <c r="YC36" s="97"/>
      <c r="YD36" s="97"/>
      <c r="YE36" s="97"/>
      <c r="YF36" s="97"/>
      <c r="YG36" s="97"/>
      <c r="YH36" s="97"/>
      <c r="YI36" s="97"/>
      <c r="YJ36" s="97"/>
      <c r="YK36" s="97"/>
      <c r="YL36" s="97"/>
      <c r="YM36" s="97"/>
      <c r="YN36" s="97"/>
      <c r="YO36" s="97"/>
      <c r="YP36" s="97"/>
      <c r="YQ36" s="97"/>
      <c r="YR36" s="97"/>
      <c r="YS36" s="97"/>
      <c r="YT36" s="97"/>
      <c r="YU36" s="97"/>
      <c r="YV36" s="97"/>
      <c r="YW36" s="97"/>
      <c r="YX36" s="97"/>
      <c r="YY36" s="97"/>
      <c r="YZ36" s="97"/>
      <c r="ZA36" s="97"/>
      <c r="ZB36" s="97"/>
      <c r="ZC36" s="97"/>
      <c r="ZD36" s="97"/>
      <c r="ZE36" s="97"/>
      <c r="ZF36" s="97"/>
      <c r="ZG36" s="97"/>
      <c r="ZH36" s="97"/>
      <c r="ZI36" s="97"/>
      <c r="ZJ36" s="97"/>
      <c r="ZK36" s="97"/>
      <c r="ZL36" s="97"/>
      <c r="ZM36" s="97"/>
      <c r="ZN36" s="97"/>
      <c r="ZO36" s="97"/>
      <c r="ZP36" s="97"/>
      <c r="ZQ36" s="97"/>
      <c r="ZR36" s="97"/>
      <c r="ZS36" s="97"/>
      <c r="ZT36" s="97"/>
      <c r="ZU36" s="97"/>
      <c r="ZV36" s="97"/>
      <c r="ZW36" s="97"/>
      <c r="ZX36" s="97"/>
      <c r="ZY36" s="97"/>
      <c r="ZZ36" s="97"/>
      <c r="AAA36" s="97"/>
      <c r="AAB36" s="97"/>
      <c r="AAC36" s="97"/>
      <c r="AAD36" s="97"/>
      <c r="AAE36" s="97"/>
      <c r="AAF36" s="97"/>
      <c r="AAG36" s="97"/>
      <c r="AAH36" s="97"/>
      <c r="AAI36" s="97"/>
      <c r="AAJ36" s="97"/>
      <c r="AAK36" s="97"/>
      <c r="AAL36" s="97"/>
      <c r="AAM36" s="97"/>
      <c r="AAN36" s="97"/>
      <c r="AAO36" s="97"/>
      <c r="AAP36" s="97"/>
      <c r="AAQ36" s="97"/>
      <c r="AAR36" s="97"/>
      <c r="AAS36" s="97"/>
      <c r="AAT36" s="97"/>
      <c r="AAU36" s="97"/>
      <c r="AAV36" s="97"/>
      <c r="AAW36" s="97"/>
      <c r="AAX36" s="97"/>
      <c r="AAY36" s="97"/>
      <c r="AAZ36" s="97"/>
      <c r="ABA36" s="97"/>
      <c r="ABB36" s="97"/>
      <c r="ABC36" s="97"/>
      <c r="ABD36" s="97"/>
      <c r="ABE36" s="97"/>
      <c r="ABF36" s="97"/>
      <c r="ABG36" s="97"/>
      <c r="ABH36" s="97"/>
      <c r="ABI36" s="97"/>
      <c r="ABJ36" s="97"/>
      <c r="ABK36" s="97"/>
      <c r="ABL36" s="97"/>
      <c r="ABM36" s="97"/>
      <c r="ABN36" s="97"/>
      <c r="ABO36" s="97"/>
      <c r="ABP36" s="97"/>
      <c r="ABQ36" s="97"/>
      <c r="ABR36" s="97"/>
      <c r="ABS36" s="97"/>
      <c r="ABT36" s="97"/>
      <c r="ABU36" s="97"/>
      <c r="ABV36" s="97"/>
      <c r="ABW36" s="97"/>
      <c r="ABX36" s="97"/>
      <c r="ABY36" s="97"/>
      <c r="ABZ36" s="97"/>
      <c r="ACA36" s="97"/>
      <c r="ACB36" s="97"/>
      <c r="ACC36" s="97"/>
      <c r="ACD36" s="97"/>
      <c r="ACE36" s="97"/>
      <c r="ACF36" s="97"/>
      <c r="ACG36" s="97"/>
      <c r="ACH36" s="97"/>
      <c r="ACI36" s="97"/>
      <c r="ACJ36" s="97"/>
      <c r="ACK36" s="97"/>
      <c r="ACL36" s="97"/>
      <c r="ACM36" s="97"/>
      <c r="ACN36" s="97"/>
      <c r="ACO36" s="97"/>
      <c r="ACP36" s="97"/>
      <c r="ACQ36" s="97"/>
      <c r="ACR36" s="97"/>
      <c r="ACS36" s="97"/>
      <c r="ACT36" s="97"/>
      <c r="ACU36" s="97"/>
      <c r="ACV36" s="97"/>
      <c r="ACW36" s="97"/>
      <c r="ACX36" s="97"/>
      <c r="ACY36" s="97"/>
      <c r="ACZ36" s="97"/>
      <c r="ADA36" s="97"/>
      <c r="ADB36" s="97"/>
      <c r="ADC36" s="97"/>
      <c r="ADD36" s="97"/>
      <c r="ADE36" s="97"/>
      <c r="ADF36" s="97"/>
      <c r="ADG36" s="97"/>
      <c r="ADH36" s="97"/>
      <c r="ADI36" s="97"/>
      <c r="ADJ36" s="97"/>
      <c r="ADK36" s="97"/>
      <c r="ADL36" s="97"/>
      <c r="ADM36" s="97"/>
      <c r="ADN36" s="97"/>
      <c r="ADO36" s="97"/>
      <c r="ADP36" s="97"/>
      <c r="ADQ36" s="97"/>
      <c r="ADR36" s="97"/>
      <c r="ADS36" s="97"/>
      <c r="ADT36" s="97"/>
      <c r="ADU36" s="97"/>
      <c r="ADV36" s="97"/>
      <c r="ADW36" s="97"/>
      <c r="ADX36" s="97"/>
      <c r="ADY36" s="97"/>
      <c r="ADZ36" s="97"/>
      <c r="AEA36" s="97"/>
      <c r="AEB36" s="97"/>
      <c r="AEC36" s="97"/>
      <c r="AED36" s="97"/>
      <c r="AEE36" s="97"/>
      <c r="AEF36" s="97"/>
      <c r="AEG36" s="97"/>
      <c r="AEH36" s="97"/>
      <c r="AEI36" s="97"/>
      <c r="AEJ36" s="97"/>
      <c r="AEK36" s="97"/>
      <c r="AEL36" s="97"/>
      <c r="AEM36" s="97"/>
      <c r="AEN36" s="97"/>
      <c r="AEO36" s="97"/>
      <c r="AEP36" s="97"/>
      <c r="AEQ36" s="97"/>
      <c r="AER36" s="97"/>
      <c r="AES36" s="97"/>
      <c r="AET36" s="97"/>
      <c r="AEU36" s="97"/>
      <c r="AEV36" s="97"/>
      <c r="AEW36" s="97"/>
      <c r="AEX36" s="97"/>
      <c r="AEY36" s="97"/>
      <c r="AEZ36" s="97"/>
      <c r="AFA36" s="97"/>
      <c r="AFB36" s="97"/>
      <c r="AFC36" s="97"/>
      <c r="AFD36" s="97"/>
      <c r="AFE36" s="97"/>
      <c r="AFF36" s="97"/>
      <c r="AFG36" s="97"/>
      <c r="AFH36" s="97"/>
      <c r="AFI36" s="97"/>
      <c r="AFJ36" s="97"/>
      <c r="AFK36" s="97"/>
      <c r="AFL36" s="97"/>
      <c r="AFM36" s="97"/>
      <c r="AFN36" s="97"/>
      <c r="AFO36" s="97"/>
      <c r="AFP36" s="97"/>
      <c r="AFQ36" s="97"/>
      <c r="AFR36" s="97"/>
      <c r="AFS36" s="97"/>
      <c r="AFT36" s="97"/>
      <c r="AFU36" s="97"/>
      <c r="AFV36" s="97"/>
      <c r="AFW36" s="97"/>
      <c r="AFX36" s="97"/>
      <c r="AFY36" s="97"/>
      <c r="AFZ36" s="97"/>
      <c r="AGA36" s="97"/>
      <c r="AGB36" s="97"/>
      <c r="AGC36" s="97"/>
      <c r="AGD36" s="97"/>
      <c r="AGE36" s="97"/>
      <c r="AGF36" s="97"/>
      <c r="AGG36" s="97"/>
      <c r="AGH36" s="97"/>
      <c r="AGI36" s="97"/>
      <c r="AGJ36" s="97"/>
      <c r="AGK36" s="97"/>
      <c r="AGL36" s="97"/>
      <c r="AGM36" s="97"/>
      <c r="AGN36" s="97"/>
      <c r="AGO36" s="97"/>
      <c r="AGP36" s="97"/>
      <c r="AGQ36" s="97"/>
      <c r="AGR36" s="97"/>
      <c r="AGS36" s="97"/>
      <c r="AGT36" s="97"/>
      <c r="AGU36" s="97"/>
      <c r="AGV36" s="97"/>
      <c r="AGW36" s="97"/>
      <c r="AGX36" s="97"/>
      <c r="AGY36" s="97"/>
      <c r="AGZ36" s="97"/>
      <c r="AHA36" s="97"/>
      <c r="AHB36" s="97"/>
      <c r="AHC36" s="97"/>
      <c r="AHD36" s="97"/>
      <c r="AHE36" s="97"/>
      <c r="AHF36" s="97"/>
      <c r="AHG36" s="97"/>
      <c r="AHH36" s="97"/>
      <c r="AHI36" s="97"/>
      <c r="AHJ36" s="97"/>
      <c r="AHK36" s="97"/>
      <c r="AHL36" s="97"/>
      <c r="AHM36" s="97"/>
      <c r="AHN36" s="97"/>
      <c r="AHO36" s="97"/>
      <c r="AHP36" s="97"/>
      <c r="AHQ36" s="97"/>
      <c r="AHR36" s="97"/>
      <c r="AHS36" s="97"/>
      <c r="AHT36" s="97"/>
      <c r="AHU36" s="97"/>
      <c r="AHV36" s="97"/>
      <c r="AHW36" s="97"/>
      <c r="AHX36" s="97"/>
      <c r="AHY36" s="97"/>
      <c r="AHZ36" s="97"/>
      <c r="AIA36" s="97"/>
      <c r="AIB36" s="97"/>
      <c r="AIC36" s="97"/>
      <c r="AID36" s="97"/>
      <c r="AIE36" s="97"/>
      <c r="AIF36" s="97"/>
      <c r="AIG36" s="97"/>
      <c r="AIH36" s="97"/>
      <c r="AII36" s="97"/>
      <c r="AIJ36" s="97"/>
      <c r="AIK36" s="97"/>
      <c r="AIL36" s="97"/>
      <c r="AIM36" s="97"/>
      <c r="AIN36" s="97"/>
      <c r="AIO36" s="97"/>
      <c r="AIP36" s="97"/>
      <c r="AIQ36" s="97"/>
      <c r="AIR36" s="97"/>
      <c r="AIS36" s="97"/>
      <c r="AIT36" s="97"/>
      <c r="AIU36" s="97"/>
      <c r="AIV36" s="97"/>
      <c r="AIW36" s="97"/>
      <c r="AIX36" s="97"/>
      <c r="AIY36" s="97"/>
      <c r="AIZ36" s="97"/>
      <c r="AJA36" s="97"/>
      <c r="AJB36" s="97"/>
      <c r="AJC36" s="97"/>
      <c r="AJD36" s="97"/>
      <c r="AJE36" s="97"/>
      <c r="AJF36" s="97"/>
      <c r="AJG36" s="97"/>
      <c r="AJH36" s="97"/>
      <c r="AJI36" s="97"/>
      <c r="AJJ36" s="97"/>
      <c r="AJK36" s="97"/>
      <c r="AJL36" s="97"/>
      <c r="AJM36" s="97"/>
      <c r="AJN36" s="97"/>
      <c r="AJO36" s="97"/>
      <c r="AJP36" s="97"/>
      <c r="AJQ36" s="97"/>
      <c r="AJR36" s="97"/>
      <c r="AJS36" s="97"/>
      <c r="AJT36" s="97"/>
      <c r="AJU36" s="97"/>
      <c r="AJV36" s="97"/>
      <c r="AJW36" s="97"/>
      <c r="AJX36" s="97"/>
      <c r="AJY36" s="97"/>
      <c r="AJZ36" s="97"/>
      <c r="AKA36" s="97"/>
      <c r="AKB36" s="97"/>
      <c r="AKC36" s="97"/>
      <c r="AKD36" s="97"/>
      <c r="AKE36" s="97"/>
      <c r="AKF36" s="97"/>
      <c r="AKG36" s="97"/>
      <c r="AKH36" s="97"/>
      <c r="AKI36" s="97"/>
      <c r="AKJ36" s="97"/>
      <c r="AKK36" s="97"/>
      <c r="AKL36" s="97"/>
      <c r="AKM36" s="97"/>
      <c r="AKN36" s="97"/>
      <c r="AKO36" s="97"/>
      <c r="AKP36" s="97"/>
      <c r="AKQ36" s="97"/>
      <c r="AKR36" s="97"/>
      <c r="AKS36" s="97"/>
      <c r="AKT36" s="97"/>
      <c r="AKU36" s="97"/>
      <c r="AKV36" s="97"/>
      <c r="AKW36" s="97"/>
      <c r="AKX36" s="97"/>
      <c r="AKY36" s="97"/>
      <c r="AKZ36" s="97"/>
      <c r="ALA36" s="97"/>
      <c r="ALB36" s="97"/>
      <c r="ALC36" s="97"/>
      <c r="ALD36" s="97"/>
      <c r="ALE36" s="97"/>
      <c r="ALF36" s="97"/>
      <c r="ALG36" s="97"/>
      <c r="ALH36" s="97"/>
      <c r="ALI36" s="97"/>
      <c r="ALJ36" s="97"/>
      <c r="ALK36" s="97"/>
      <c r="ALL36" s="97"/>
      <c r="ALM36" s="97"/>
      <c r="ALN36" s="97"/>
      <c r="ALO36" s="97"/>
      <c r="ALP36" s="97"/>
      <c r="ALQ36" s="97"/>
      <c r="ALR36" s="97"/>
      <c r="ALS36" s="97"/>
      <c r="ALT36" s="97"/>
      <c r="ALU36" s="2"/>
    </row>
    <row r="37" spans="1:1009" ht="15" x14ac:dyDescent="0.25">
      <c r="A37" s="204" t="s">
        <v>114</v>
      </c>
      <c r="B37" s="132" t="s">
        <v>165</v>
      </c>
      <c r="C37" s="73">
        <v>0</v>
      </c>
      <c r="D37" s="73">
        <v>24.205794497706197</v>
      </c>
      <c r="E37" s="73">
        <v>2.6015573525572083E-2</v>
      </c>
      <c r="F37" s="73">
        <v>2.0360014063491194</v>
      </c>
      <c r="G37" s="73">
        <v>3.5848706243643385</v>
      </c>
      <c r="H37" s="73">
        <v>30.96324546164918</v>
      </c>
      <c r="I37" s="73">
        <v>39.184072436405593</v>
      </c>
      <c r="J37" s="29"/>
      <c r="K37" s="14"/>
      <c r="L37" s="14"/>
      <c r="M37" s="14"/>
      <c r="N37" s="14"/>
      <c r="O37" s="14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  <c r="TC37" s="97"/>
      <c r="TD37" s="97"/>
      <c r="TE37" s="97"/>
      <c r="TF37" s="97"/>
      <c r="TG37" s="97"/>
      <c r="TH37" s="97"/>
      <c r="TI37" s="97"/>
      <c r="TJ37" s="97"/>
      <c r="TK37" s="97"/>
      <c r="TL37" s="97"/>
      <c r="TM37" s="97"/>
      <c r="TN37" s="97"/>
      <c r="TO37" s="97"/>
      <c r="TP37" s="97"/>
      <c r="TQ37" s="97"/>
      <c r="TR37" s="97"/>
      <c r="TS37" s="97"/>
      <c r="TT37" s="97"/>
      <c r="TU37" s="97"/>
      <c r="TV37" s="97"/>
      <c r="TW37" s="97"/>
      <c r="TX37" s="97"/>
      <c r="TY37" s="97"/>
      <c r="TZ37" s="97"/>
      <c r="UA37" s="97"/>
      <c r="UB37" s="97"/>
      <c r="UC37" s="97"/>
      <c r="UD37" s="97"/>
      <c r="UE37" s="97"/>
      <c r="UF37" s="97"/>
      <c r="UG37" s="97"/>
      <c r="UH37" s="97"/>
      <c r="UI37" s="97"/>
      <c r="UJ37" s="97"/>
      <c r="UK37" s="97"/>
      <c r="UL37" s="97"/>
      <c r="UM37" s="97"/>
      <c r="UN37" s="97"/>
      <c r="UO37" s="97"/>
      <c r="UP37" s="97"/>
      <c r="UQ37" s="97"/>
      <c r="UR37" s="97"/>
      <c r="US37" s="97"/>
      <c r="UT37" s="97"/>
      <c r="UU37" s="97"/>
      <c r="UV37" s="97"/>
      <c r="UW37" s="97"/>
      <c r="UX37" s="97"/>
      <c r="UY37" s="97"/>
      <c r="UZ37" s="97"/>
      <c r="VA37" s="97"/>
      <c r="VB37" s="97"/>
      <c r="VC37" s="97"/>
      <c r="VD37" s="97"/>
      <c r="VE37" s="97"/>
      <c r="VF37" s="97"/>
      <c r="VG37" s="97"/>
      <c r="VH37" s="97"/>
      <c r="VI37" s="97"/>
      <c r="VJ37" s="97"/>
      <c r="VK37" s="97"/>
      <c r="VL37" s="97"/>
      <c r="VM37" s="97"/>
      <c r="VN37" s="97"/>
      <c r="VO37" s="97"/>
      <c r="VP37" s="97"/>
      <c r="VQ37" s="97"/>
      <c r="VR37" s="97"/>
      <c r="VS37" s="97"/>
      <c r="VT37" s="97"/>
      <c r="VU37" s="97"/>
      <c r="VV37" s="97"/>
      <c r="VW37" s="97"/>
      <c r="VX37" s="97"/>
      <c r="VY37" s="97"/>
      <c r="VZ37" s="97"/>
      <c r="WA37" s="97"/>
      <c r="WB37" s="97"/>
      <c r="WC37" s="97"/>
      <c r="WD37" s="97"/>
      <c r="WE37" s="97"/>
      <c r="WF37" s="97"/>
      <c r="WG37" s="97"/>
      <c r="WH37" s="97"/>
      <c r="WI37" s="97"/>
      <c r="WJ37" s="97"/>
      <c r="WK37" s="97"/>
      <c r="WL37" s="97"/>
      <c r="WM37" s="97"/>
      <c r="WN37" s="97"/>
      <c r="WO37" s="97"/>
      <c r="WP37" s="97"/>
      <c r="WQ37" s="97"/>
      <c r="WR37" s="97"/>
      <c r="WS37" s="97"/>
      <c r="WT37" s="97"/>
      <c r="WU37" s="97"/>
      <c r="WV37" s="97"/>
      <c r="WW37" s="97"/>
      <c r="WX37" s="97"/>
      <c r="WY37" s="97"/>
      <c r="WZ37" s="97"/>
      <c r="XA37" s="97"/>
      <c r="XB37" s="97"/>
      <c r="XC37" s="97"/>
      <c r="XD37" s="97"/>
      <c r="XE37" s="97"/>
      <c r="XF37" s="97"/>
      <c r="XG37" s="97"/>
      <c r="XH37" s="97"/>
      <c r="XI37" s="97"/>
      <c r="XJ37" s="97"/>
      <c r="XK37" s="97"/>
      <c r="XL37" s="97"/>
      <c r="XM37" s="97"/>
      <c r="XN37" s="97"/>
      <c r="XO37" s="97"/>
      <c r="XP37" s="97"/>
      <c r="XQ37" s="97"/>
      <c r="XR37" s="97"/>
      <c r="XS37" s="97"/>
      <c r="XT37" s="97"/>
      <c r="XU37" s="97"/>
      <c r="XV37" s="97"/>
      <c r="XW37" s="97"/>
      <c r="XX37" s="97"/>
      <c r="XY37" s="97"/>
      <c r="XZ37" s="97"/>
      <c r="YA37" s="97"/>
      <c r="YB37" s="97"/>
      <c r="YC37" s="97"/>
      <c r="YD37" s="97"/>
      <c r="YE37" s="97"/>
      <c r="YF37" s="97"/>
      <c r="YG37" s="97"/>
      <c r="YH37" s="97"/>
      <c r="YI37" s="97"/>
      <c r="YJ37" s="97"/>
      <c r="YK37" s="97"/>
      <c r="YL37" s="97"/>
      <c r="YM37" s="97"/>
      <c r="YN37" s="97"/>
      <c r="YO37" s="97"/>
      <c r="YP37" s="97"/>
      <c r="YQ37" s="97"/>
      <c r="YR37" s="97"/>
      <c r="YS37" s="97"/>
      <c r="YT37" s="97"/>
      <c r="YU37" s="97"/>
      <c r="YV37" s="97"/>
      <c r="YW37" s="97"/>
      <c r="YX37" s="97"/>
      <c r="YY37" s="97"/>
      <c r="YZ37" s="97"/>
      <c r="ZA37" s="97"/>
      <c r="ZB37" s="97"/>
      <c r="ZC37" s="97"/>
      <c r="ZD37" s="97"/>
      <c r="ZE37" s="97"/>
      <c r="ZF37" s="97"/>
      <c r="ZG37" s="97"/>
      <c r="ZH37" s="97"/>
      <c r="ZI37" s="97"/>
      <c r="ZJ37" s="97"/>
      <c r="ZK37" s="97"/>
      <c r="ZL37" s="97"/>
      <c r="ZM37" s="97"/>
      <c r="ZN37" s="97"/>
      <c r="ZO37" s="97"/>
      <c r="ZP37" s="97"/>
      <c r="ZQ37" s="97"/>
      <c r="ZR37" s="97"/>
      <c r="ZS37" s="97"/>
      <c r="ZT37" s="97"/>
      <c r="ZU37" s="97"/>
      <c r="ZV37" s="97"/>
      <c r="ZW37" s="97"/>
      <c r="ZX37" s="97"/>
      <c r="ZY37" s="97"/>
      <c r="ZZ37" s="97"/>
      <c r="AAA37" s="97"/>
      <c r="AAB37" s="97"/>
      <c r="AAC37" s="97"/>
      <c r="AAD37" s="97"/>
      <c r="AAE37" s="97"/>
      <c r="AAF37" s="97"/>
      <c r="AAG37" s="97"/>
      <c r="AAH37" s="97"/>
      <c r="AAI37" s="97"/>
      <c r="AAJ37" s="97"/>
      <c r="AAK37" s="97"/>
      <c r="AAL37" s="97"/>
      <c r="AAM37" s="97"/>
      <c r="AAN37" s="97"/>
      <c r="AAO37" s="97"/>
      <c r="AAP37" s="97"/>
      <c r="AAQ37" s="97"/>
      <c r="AAR37" s="97"/>
      <c r="AAS37" s="97"/>
      <c r="AAT37" s="97"/>
      <c r="AAU37" s="97"/>
      <c r="AAV37" s="97"/>
      <c r="AAW37" s="97"/>
      <c r="AAX37" s="97"/>
      <c r="AAY37" s="97"/>
      <c r="AAZ37" s="97"/>
      <c r="ABA37" s="97"/>
      <c r="ABB37" s="97"/>
      <c r="ABC37" s="97"/>
      <c r="ABD37" s="97"/>
      <c r="ABE37" s="97"/>
      <c r="ABF37" s="97"/>
      <c r="ABG37" s="97"/>
      <c r="ABH37" s="97"/>
      <c r="ABI37" s="97"/>
      <c r="ABJ37" s="97"/>
      <c r="ABK37" s="97"/>
      <c r="ABL37" s="97"/>
      <c r="ABM37" s="97"/>
      <c r="ABN37" s="97"/>
      <c r="ABO37" s="97"/>
      <c r="ABP37" s="97"/>
      <c r="ABQ37" s="97"/>
      <c r="ABR37" s="97"/>
      <c r="ABS37" s="97"/>
      <c r="ABT37" s="97"/>
      <c r="ABU37" s="97"/>
      <c r="ABV37" s="97"/>
      <c r="ABW37" s="97"/>
      <c r="ABX37" s="97"/>
      <c r="ABY37" s="97"/>
      <c r="ABZ37" s="97"/>
      <c r="ACA37" s="97"/>
      <c r="ACB37" s="97"/>
      <c r="ACC37" s="97"/>
      <c r="ACD37" s="97"/>
      <c r="ACE37" s="97"/>
      <c r="ACF37" s="97"/>
      <c r="ACG37" s="97"/>
      <c r="ACH37" s="97"/>
      <c r="ACI37" s="97"/>
      <c r="ACJ37" s="97"/>
      <c r="ACK37" s="97"/>
      <c r="ACL37" s="97"/>
      <c r="ACM37" s="97"/>
      <c r="ACN37" s="97"/>
      <c r="ACO37" s="97"/>
      <c r="ACP37" s="97"/>
      <c r="ACQ37" s="97"/>
      <c r="ACR37" s="97"/>
      <c r="ACS37" s="97"/>
      <c r="ACT37" s="97"/>
      <c r="ACU37" s="97"/>
      <c r="ACV37" s="97"/>
      <c r="ACW37" s="97"/>
      <c r="ACX37" s="97"/>
      <c r="ACY37" s="97"/>
      <c r="ACZ37" s="97"/>
      <c r="ADA37" s="97"/>
      <c r="ADB37" s="97"/>
      <c r="ADC37" s="97"/>
      <c r="ADD37" s="97"/>
      <c r="ADE37" s="97"/>
      <c r="ADF37" s="97"/>
      <c r="ADG37" s="97"/>
      <c r="ADH37" s="97"/>
      <c r="ADI37" s="97"/>
      <c r="ADJ37" s="97"/>
      <c r="ADK37" s="97"/>
      <c r="ADL37" s="97"/>
      <c r="ADM37" s="97"/>
      <c r="ADN37" s="97"/>
      <c r="ADO37" s="97"/>
      <c r="ADP37" s="97"/>
      <c r="ADQ37" s="97"/>
      <c r="ADR37" s="97"/>
      <c r="ADS37" s="97"/>
      <c r="ADT37" s="97"/>
      <c r="ADU37" s="97"/>
      <c r="ADV37" s="97"/>
      <c r="ADW37" s="97"/>
      <c r="ADX37" s="97"/>
      <c r="ADY37" s="97"/>
      <c r="ADZ37" s="97"/>
      <c r="AEA37" s="97"/>
      <c r="AEB37" s="97"/>
      <c r="AEC37" s="97"/>
      <c r="AED37" s="97"/>
      <c r="AEE37" s="97"/>
      <c r="AEF37" s="97"/>
      <c r="AEG37" s="97"/>
      <c r="AEH37" s="97"/>
      <c r="AEI37" s="97"/>
      <c r="AEJ37" s="97"/>
      <c r="AEK37" s="97"/>
      <c r="AEL37" s="97"/>
      <c r="AEM37" s="97"/>
      <c r="AEN37" s="97"/>
      <c r="AEO37" s="97"/>
      <c r="AEP37" s="97"/>
      <c r="AEQ37" s="97"/>
      <c r="AER37" s="97"/>
      <c r="AES37" s="97"/>
      <c r="AET37" s="97"/>
      <c r="AEU37" s="97"/>
      <c r="AEV37" s="97"/>
      <c r="AEW37" s="97"/>
      <c r="AEX37" s="97"/>
      <c r="AEY37" s="97"/>
      <c r="AEZ37" s="97"/>
      <c r="AFA37" s="97"/>
      <c r="AFB37" s="97"/>
      <c r="AFC37" s="97"/>
      <c r="AFD37" s="97"/>
      <c r="AFE37" s="97"/>
      <c r="AFF37" s="97"/>
      <c r="AFG37" s="97"/>
      <c r="AFH37" s="97"/>
      <c r="AFI37" s="97"/>
      <c r="AFJ37" s="97"/>
      <c r="AFK37" s="97"/>
      <c r="AFL37" s="97"/>
      <c r="AFM37" s="97"/>
      <c r="AFN37" s="97"/>
      <c r="AFO37" s="97"/>
      <c r="AFP37" s="97"/>
      <c r="AFQ37" s="97"/>
      <c r="AFR37" s="97"/>
      <c r="AFS37" s="97"/>
      <c r="AFT37" s="97"/>
      <c r="AFU37" s="97"/>
      <c r="AFV37" s="97"/>
      <c r="AFW37" s="97"/>
      <c r="AFX37" s="97"/>
      <c r="AFY37" s="97"/>
      <c r="AFZ37" s="97"/>
      <c r="AGA37" s="97"/>
      <c r="AGB37" s="97"/>
      <c r="AGC37" s="97"/>
      <c r="AGD37" s="97"/>
      <c r="AGE37" s="97"/>
      <c r="AGF37" s="97"/>
      <c r="AGG37" s="97"/>
      <c r="AGH37" s="97"/>
      <c r="AGI37" s="97"/>
      <c r="AGJ37" s="97"/>
      <c r="AGK37" s="97"/>
      <c r="AGL37" s="97"/>
      <c r="AGM37" s="97"/>
      <c r="AGN37" s="97"/>
      <c r="AGO37" s="97"/>
      <c r="AGP37" s="97"/>
      <c r="AGQ37" s="97"/>
      <c r="AGR37" s="97"/>
      <c r="AGS37" s="97"/>
      <c r="AGT37" s="97"/>
      <c r="AGU37" s="97"/>
      <c r="AGV37" s="97"/>
      <c r="AGW37" s="97"/>
      <c r="AGX37" s="97"/>
      <c r="AGY37" s="97"/>
      <c r="AGZ37" s="97"/>
      <c r="AHA37" s="97"/>
      <c r="AHB37" s="97"/>
      <c r="AHC37" s="97"/>
      <c r="AHD37" s="97"/>
      <c r="AHE37" s="97"/>
      <c r="AHF37" s="97"/>
      <c r="AHG37" s="97"/>
      <c r="AHH37" s="97"/>
      <c r="AHI37" s="97"/>
      <c r="AHJ37" s="97"/>
      <c r="AHK37" s="97"/>
      <c r="AHL37" s="97"/>
      <c r="AHM37" s="97"/>
      <c r="AHN37" s="97"/>
      <c r="AHO37" s="97"/>
      <c r="AHP37" s="97"/>
      <c r="AHQ37" s="97"/>
      <c r="AHR37" s="97"/>
      <c r="AHS37" s="97"/>
      <c r="AHT37" s="97"/>
      <c r="AHU37" s="97"/>
      <c r="AHV37" s="97"/>
      <c r="AHW37" s="97"/>
      <c r="AHX37" s="97"/>
      <c r="AHY37" s="97"/>
      <c r="AHZ37" s="97"/>
      <c r="AIA37" s="97"/>
      <c r="AIB37" s="97"/>
      <c r="AIC37" s="97"/>
      <c r="AID37" s="97"/>
      <c r="AIE37" s="97"/>
      <c r="AIF37" s="97"/>
      <c r="AIG37" s="97"/>
      <c r="AIH37" s="97"/>
      <c r="AII37" s="97"/>
      <c r="AIJ37" s="97"/>
      <c r="AIK37" s="97"/>
      <c r="AIL37" s="97"/>
      <c r="AIM37" s="97"/>
      <c r="AIN37" s="97"/>
      <c r="AIO37" s="97"/>
      <c r="AIP37" s="97"/>
      <c r="AIQ37" s="97"/>
      <c r="AIR37" s="97"/>
      <c r="AIS37" s="97"/>
      <c r="AIT37" s="97"/>
      <c r="AIU37" s="97"/>
      <c r="AIV37" s="97"/>
      <c r="AIW37" s="97"/>
      <c r="AIX37" s="97"/>
      <c r="AIY37" s="97"/>
      <c r="AIZ37" s="97"/>
      <c r="AJA37" s="97"/>
      <c r="AJB37" s="97"/>
      <c r="AJC37" s="97"/>
      <c r="AJD37" s="97"/>
      <c r="AJE37" s="97"/>
      <c r="AJF37" s="97"/>
      <c r="AJG37" s="97"/>
      <c r="AJH37" s="97"/>
      <c r="AJI37" s="97"/>
      <c r="AJJ37" s="97"/>
      <c r="AJK37" s="97"/>
      <c r="AJL37" s="97"/>
      <c r="AJM37" s="97"/>
      <c r="AJN37" s="97"/>
      <c r="AJO37" s="97"/>
      <c r="AJP37" s="97"/>
      <c r="AJQ37" s="97"/>
      <c r="AJR37" s="97"/>
      <c r="AJS37" s="97"/>
      <c r="AJT37" s="97"/>
      <c r="AJU37" s="97"/>
      <c r="AJV37" s="97"/>
      <c r="AJW37" s="97"/>
      <c r="AJX37" s="97"/>
      <c r="AJY37" s="97"/>
      <c r="AJZ37" s="97"/>
      <c r="AKA37" s="97"/>
      <c r="AKB37" s="97"/>
      <c r="AKC37" s="97"/>
      <c r="AKD37" s="97"/>
      <c r="AKE37" s="97"/>
      <c r="AKF37" s="97"/>
      <c r="AKG37" s="97"/>
      <c r="AKH37" s="97"/>
      <c r="AKI37" s="97"/>
      <c r="AKJ37" s="97"/>
      <c r="AKK37" s="97"/>
      <c r="AKL37" s="97"/>
      <c r="AKM37" s="97"/>
      <c r="AKN37" s="97"/>
      <c r="AKO37" s="97"/>
      <c r="AKP37" s="97"/>
      <c r="AKQ37" s="97"/>
      <c r="AKR37" s="97"/>
      <c r="AKS37" s="97"/>
      <c r="AKT37" s="97"/>
      <c r="AKU37" s="97"/>
      <c r="AKV37" s="97"/>
      <c r="AKW37" s="97"/>
      <c r="AKX37" s="97"/>
      <c r="AKY37" s="97"/>
      <c r="AKZ37" s="97"/>
      <c r="ALA37" s="97"/>
      <c r="ALB37" s="97"/>
      <c r="ALC37" s="97"/>
      <c r="ALD37" s="97"/>
      <c r="ALE37" s="97"/>
      <c r="ALF37" s="97"/>
      <c r="ALG37" s="97"/>
      <c r="ALH37" s="97"/>
      <c r="ALI37" s="97"/>
      <c r="ALJ37" s="97"/>
      <c r="ALK37" s="97"/>
      <c r="ALL37" s="97"/>
      <c r="ALM37" s="97"/>
      <c r="ALN37" s="97"/>
      <c r="ALO37" s="97"/>
      <c r="ALP37" s="97"/>
      <c r="ALQ37" s="97"/>
      <c r="ALR37" s="97"/>
      <c r="ALS37" s="97"/>
      <c r="ALT37" s="97"/>
      <c r="ALU37" s="2"/>
    </row>
    <row r="38" spans="1:1009" ht="15" x14ac:dyDescent="0.25">
      <c r="A38" s="204" t="s">
        <v>115</v>
      </c>
      <c r="B38" s="90" t="s">
        <v>173</v>
      </c>
      <c r="C38" s="75">
        <v>0</v>
      </c>
      <c r="D38" s="75">
        <v>1.1236596884783421</v>
      </c>
      <c r="E38" s="75">
        <v>0</v>
      </c>
      <c r="F38" s="75">
        <v>0.2522614157964661</v>
      </c>
      <c r="G38" s="75">
        <v>92.474354651173513</v>
      </c>
      <c r="H38" s="75">
        <v>0.13009244671461292</v>
      </c>
      <c r="I38" s="75">
        <v>6.019631797837075</v>
      </c>
      <c r="J38" s="29"/>
      <c r="K38" s="14"/>
      <c r="L38" s="14"/>
      <c r="M38" s="14"/>
      <c r="N38" s="14"/>
      <c r="O38" s="14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2"/>
    </row>
    <row r="39" spans="1:1009" ht="15" x14ac:dyDescent="0.25">
      <c r="A39" s="204" t="s">
        <v>116</v>
      </c>
      <c r="B39" s="146" t="s">
        <v>33</v>
      </c>
      <c r="C39" s="79">
        <v>1.3342033777179896</v>
      </c>
      <c r="D39" s="79">
        <v>13.60677198790399</v>
      </c>
      <c r="E39" s="79">
        <v>1.5616427799741366</v>
      </c>
      <c r="F39" s="79">
        <v>7.9902280967786208</v>
      </c>
      <c r="G39" s="79">
        <v>44.181268363181999</v>
      </c>
      <c r="H39" s="79">
        <v>12.916277529059702</v>
      </c>
      <c r="I39" s="79">
        <v>18.409607865383563</v>
      </c>
      <c r="J39" s="29"/>
      <c r="K39" s="14"/>
      <c r="L39" s="14"/>
      <c r="M39" s="14"/>
      <c r="N39" s="14"/>
      <c r="O39" s="14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2"/>
    </row>
    <row r="40" spans="1:1009" ht="15" x14ac:dyDescent="0.25">
      <c r="A40" s="204" t="s">
        <v>117</v>
      </c>
      <c r="B40" s="7" t="s">
        <v>34</v>
      </c>
      <c r="C40" s="73">
        <v>25.345816159822526</v>
      </c>
      <c r="D40" s="73">
        <v>2.5303308462320135</v>
      </c>
      <c r="E40" s="73">
        <v>29.02104772651991</v>
      </c>
      <c r="F40" s="73">
        <v>0.34719966507142497</v>
      </c>
      <c r="G40" s="73">
        <v>13.757977211061947</v>
      </c>
      <c r="H40" s="73">
        <v>10.496032748571782</v>
      </c>
      <c r="I40" s="73">
        <v>18.501595642720396</v>
      </c>
      <c r="J40" s="29"/>
      <c r="K40" s="14"/>
      <c r="L40" s="14"/>
      <c r="M40" s="14"/>
      <c r="N40" s="14"/>
      <c r="O40" s="14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2"/>
    </row>
    <row r="41" spans="1:1009" ht="15.75" customHeight="1" x14ac:dyDescent="0.25">
      <c r="A41" s="204" t="s">
        <v>118</v>
      </c>
      <c r="B41" s="99" t="s">
        <v>35</v>
      </c>
      <c r="C41" s="75">
        <v>35.111168290902036</v>
      </c>
      <c r="D41" s="75">
        <v>34.991607144300538</v>
      </c>
      <c r="E41" s="75">
        <v>0.49993398877539746</v>
      </c>
      <c r="F41" s="75">
        <v>17.902580904165173</v>
      </c>
      <c r="G41" s="75">
        <v>3.7802203427733874</v>
      </c>
      <c r="H41" s="75">
        <v>7.7144893290834684</v>
      </c>
      <c r="I41" s="75">
        <v>0</v>
      </c>
      <c r="J41" s="29"/>
      <c r="K41" s="14"/>
      <c r="L41" s="14"/>
      <c r="M41" s="14"/>
      <c r="N41" s="14"/>
      <c r="O41" s="14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2"/>
    </row>
    <row r="42" spans="1:1009" ht="15" x14ac:dyDescent="0.25">
      <c r="A42" s="204" t="s">
        <v>119</v>
      </c>
      <c r="B42" s="90" t="s">
        <v>36</v>
      </c>
      <c r="C42" s="75">
        <v>77.953885988077758</v>
      </c>
      <c r="D42" s="75">
        <v>1.8754358763048065</v>
      </c>
      <c r="E42" s="75">
        <v>13.466287906422943</v>
      </c>
      <c r="F42" s="75">
        <v>1.0829907120039759</v>
      </c>
      <c r="G42" s="75">
        <v>1.2434303696694933</v>
      </c>
      <c r="H42" s="75">
        <v>0.85932884522499897</v>
      </c>
      <c r="I42" s="75">
        <v>3.5186403022960242</v>
      </c>
      <c r="J42" s="29"/>
      <c r="K42" s="14"/>
      <c r="L42" s="14"/>
      <c r="M42" s="14"/>
      <c r="N42" s="14"/>
      <c r="O42" s="14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2"/>
    </row>
    <row r="43" spans="1:1009" ht="15" x14ac:dyDescent="0.25">
      <c r="A43" s="204" t="s">
        <v>120</v>
      </c>
      <c r="B43" s="90" t="s">
        <v>170</v>
      </c>
      <c r="C43" s="77">
        <v>25.626821467100054</v>
      </c>
      <c r="D43" s="77">
        <v>19.190817713040605</v>
      </c>
      <c r="E43" s="77">
        <v>22.567413751458158</v>
      </c>
      <c r="F43" s="77">
        <v>0.29210104141397553</v>
      </c>
      <c r="G43" s="77">
        <v>0</v>
      </c>
      <c r="H43" s="77">
        <v>5.8475389893672896</v>
      </c>
      <c r="I43" s="77">
        <v>26.475307966916162</v>
      </c>
      <c r="J43" s="29"/>
      <c r="K43" s="14"/>
      <c r="L43" s="14"/>
      <c r="M43" s="14"/>
      <c r="N43" s="14"/>
      <c r="O43" s="14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  <c r="VG43" s="97"/>
      <c r="VH43" s="97"/>
      <c r="VI43" s="97"/>
      <c r="VJ43" s="97"/>
      <c r="VK43" s="97"/>
      <c r="VL43" s="97"/>
      <c r="VM43" s="97"/>
      <c r="VN43" s="97"/>
      <c r="VO43" s="97"/>
      <c r="VP43" s="97"/>
      <c r="VQ43" s="97"/>
      <c r="VR43" s="97"/>
      <c r="VS43" s="97"/>
      <c r="VT43" s="97"/>
      <c r="VU43" s="97"/>
      <c r="VV43" s="97"/>
      <c r="VW43" s="97"/>
      <c r="VX43" s="97"/>
      <c r="VY43" s="97"/>
      <c r="VZ43" s="97"/>
      <c r="WA43" s="97"/>
      <c r="WB43" s="97"/>
      <c r="WC43" s="97"/>
      <c r="WD43" s="97"/>
      <c r="WE43" s="97"/>
      <c r="WF43" s="97"/>
      <c r="WG43" s="97"/>
      <c r="WH43" s="97"/>
      <c r="WI43" s="97"/>
      <c r="WJ43" s="97"/>
      <c r="WK43" s="97"/>
      <c r="WL43" s="97"/>
      <c r="WM43" s="97"/>
      <c r="WN43" s="97"/>
      <c r="WO43" s="97"/>
      <c r="WP43" s="97"/>
      <c r="WQ43" s="97"/>
      <c r="WR43" s="97"/>
      <c r="WS43" s="97"/>
      <c r="WT43" s="97"/>
      <c r="WU43" s="97"/>
      <c r="WV43" s="97"/>
      <c r="WW43" s="97"/>
      <c r="WX43" s="97"/>
      <c r="WY43" s="97"/>
      <c r="WZ43" s="97"/>
      <c r="XA43" s="97"/>
      <c r="XB43" s="97"/>
      <c r="XC43" s="97"/>
      <c r="XD43" s="97"/>
      <c r="XE43" s="97"/>
      <c r="XF43" s="97"/>
      <c r="XG43" s="97"/>
      <c r="XH43" s="97"/>
      <c r="XI43" s="97"/>
      <c r="XJ43" s="97"/>
      <c r="XK43" s="97"/>
      <c r="XL43" s="97"/>
      <c r="XM43" s="97"/>
      <c r="XN43" s="97"/>
      <c r="XO43" s="97"/>
      <c r="XP43" s="97"/>
      <c r="XQ43" s="97"/>
      <c r="XR43" s="97"/>
      <c r="XS43" s="97"/>
      <c r="XT43" s="97"/>
      <c r="XU43" s="97"/>
      <c r="XV43" s="97"/>
      <c r="XW43" s="97"/>
      <c r="XX43" s="97"/>
      <c r="XY43" s="97"/>
      <c r="XZ43" s="97"/>
      <c r="YA43" s="97"/>
      <c r="YB43" s="97"/>
      <c r="YC43" s="97"/>
      <c r="YD43" s="97"/>
      <c r="YE43" s="97"/>
      <c r="YF43" s="97"/>
      <c r="YG43" s="97"/>
      <c r="YH43" s="97"/>
      <c r="YI43" s="97"/>
      <c r="YJ43" s="97"/>
      <c r="YK43" s="97"/>
      <c r="YL43" s="97"/>
      <c r="YM43" s="97"/>
      <c r="YN43" s="97"/>
      <c r="YO43" s="97"/>
      <c r="YP43" s="97"/>
      <c r="YQ43" s="97"/>
      <c r="YR43" s="97"/>
      <c r="YS43" s="97"/>
      <c r="YT43" s="97"/>
      <c r="YU43" s="97"/>
      <c r="YV43" s="97"/>
      <c r="YW43" s="97"/>
      <c r="YX43" s="97"/>
      <c r="YY43" s="97"/>
      <c r="YZ43" s="97"/>
      <c r="ZA43" s="97"/>
      <c r="ZB43" s="97"/>
      <c r="ZC43" s="97"/>
      <c r="ZD43" s="97"/>
      <c r="ZE43" s="97"/>
      <c r="ZF43" s="97"/>
      <c r="ZG43" s="97"/>
      <c r="ZH43" s="97"/>
      <c r="ZI43" s="97"/>
      <c r="ZJ43" s="97"/>
      <c r="ZK43" s="97"/>
      <c r="ZL43" s="97"/>
      <c r="ZM43" s="97"/>
      <c r="ZN43" s="97"/>
      <c r="ZO43" s="97"/>
      <c r="ZP43" s="97"/>
      <c r="ZQ43" s="97"/>
      <c r="ZR43" s="97"/>
      <c r="ZS43" s="97"/>
      <c r="ZT43" s="97"/>
      <c r="ZU43" s="97"/>
      <c r="ZV43" s="97"/>
      <c r="ZW43" s="97"/>
      <c r="ZX43" s="97"/>
      <c r="ZY43" s="97"/>
      <c r="ZZ43" s="97"/>
      <c r="AAA43" s="97"/>
      <c r="AAB43" s="97"/>
      <c r="AAC43" s="97"/>
      <c r="AAD43" s="97"/>
      <c r="AAE43" s="97"/>
      <c r="AAF43" s="97"/>
      <c r="AAG43" s="97"/>
      <c r="AAH43" s="97"/>
      <c r="AAI43" s="97"/>
      <c r="AAJ43" s="97"/>
      <c r="AAK43" s="97"/>
      <c r="AAL43" s="97"/>
      <c r="AAM43" s="97"/>
      <c r="AAN43" s="97"/>
      <c r="AAO43" s="97"/>
      <c r="AAP43" s="97"/>
      <c r="AAQ43" s="97"/>
      <c r="AAR43" s="97"/>
      <c r="AAS43" s="97"/>
      <c r="AAT43" s="97"/>
      <c r="AAU43" s="97"/>
      <c r="AAV43" s="97"/>
      <c r="AAW43" s="97"/>
      <c r="AAX43" s="97"/>
      <c r="AAY43" s="97"/>
      <c r="AAZ43" s="97"/>
      <c r="ABA43" s="97"/>
      <c r="ABB43" s="97"/>
      <c r="ABC43" s="97"/>
      <c r="ABD43" s="97"/>
      <c r="ABE43" s="97"/>
      <c r="ABF43" s="97"/>
      <c r="ABG43" s="97"/>
      <c r="ABH43" s="97"/>
      <c r="ABI43" s="97"/>
      <c r="ABJ43" s="97"/>
      <c r="ABK43" s="97"/>
      <c r="ABL43" s="97"/>
      <c r="ABM43" s="97"/>
      <c r="ABN43" s="97"/>
      <c r="ABO43" s="97"/>
      <c r="ABP43" s="97"/>
      <c r="ABQ43" s="97"/>
      <c r="ABR43" s="97"/>
      <c r="ABS43" s="97"/>
      <c r="ABT43" s="97"/>
      <c r="ABU43" s="97"/>
      <c r="ABV43" s="97"/>
      <c r="ABW43" s="97"/>
      <c r="ABX43" s="97"/>
      <c r="ABY43" s="97"/>
      <c r="ABZ43" s="97"/>
      <c r="ACA43" s="97"/>
      <c r="ACB43" s="97"/>
      <c r="ACC43" s="97"/>
      <c r="ACD43" s="97"/>
      <c r="ACE43" s="97"/>
      <c r="ACF43" s="97"/>
      <c r="ACG43" s="97"/>
      <c r="ACH43" s="97"/>
      <c r="ACI43" s="97"/>
      <c r="ACJ43" s="97"/>
      <c r="ACK43" s="97"/>
      <c r="ACL43" s="97"/>
      <c r="ACM43" s="97"/>
      <c r="ACN43" s="97"/>
      <c r="ACO43" s="97"/>
      <c r="ACP43" s="97"/>
      <c r="ACQ43" s="97"/>
      <c r="ACR43" s="97"/>
      <c r="ACS43" s="97"/>
      <c r="ACT43" s="97"/>
      <c r="ACU43" s="97"/>
      <c r="ACV43" s="97"/>
      <c r="ACW43" s="97"/>
      <c r="ACX43" s="97"/>
      <c r="ACY43" s="97"/>
      <c r="ACZ43" s="97"/>
      <c r="ADA43" s="97"/>
      <c r="ADB43" s="97"/>
      <c r="ADC43" s="97"/>
      <c r="ADD43" s="97"/>
      <c r="ADE43" s="97"/>
      <c r="ADF43" s="97"/>
      <c r="ADG43" s="97"/>
      <c r="ADH43" s="97"/>
      <c r="ADI43" s="97"/>
      <c r="ADJ43" s="97"/>
      <c r="ADK43" s="97"/>
      <c r="ADL43" s="97"/>
      <c r="ADM43" s="97"/>
      <c r="ADN43" s="97"/>
      <c r="ADO43" s="97"/>
      <c r="ADP43" s="97"/>
      <c r="ADQ43" s="97"/>
      <c r="ADR43" s="97"/>
      <c r="ADS43" s="97"/>
      <c r="ADT43" s="97"/>
      <c r="ADU43" s="97"/>
      <c r="ADV43" s="97"/>
      <c r="ADW43" s="97"/>
      <c r="ADX43" s="97"/>
      <c r="ADY43" s="97"/>
      <c r="ADZ43" s="97"/>
      <c r="AEA43" s="97"/>
      <c r="AEB43" s="97"/>
      <c r="AEC43" s="97"/>
      <c r="AED43" s="97"/>
      <c r="AEE43" s="97"/>
      <c r="AEF43" s="97"/>
      <c r="AEG43" s="97"/>
      <c r="AEH43" s="97"/>
      <c r="AEI43" s="97"/>
      <c r="AEJ43" s="97"/>
      <c r="AEK43" s="97"/>
      <c r="AEL43" s="97"/>
      <c r="AEM43" s="97"/>
      <c r="AEN43" s="97"/>
      <c r="AEO43" s="97"/>
      <c r="AEP43" s="97"/>
      <c r="AEQ43" s="97"/>
      <c r="AER43" s="97"/>
      <c r="AES43" s="97"/>
      <c r="AET43" s="97"/>
      <c r="AEU43" s="97"/>
      <c r="AEV43" s="97"/>
      <c r="AEW43" s="97"/>
      <c r="AEX43" s="97"/>
      <c r="AEY43" s="97"/>
      <c r="AEZ43" s="97"/>
      <c r="AFA43" s="97"/>
      <c r="AFB43" s="97"/>
      <c r="AFC43" s="97"/>
      <c r="AFD43" s="97"/>
      <c r="AFE43" s="97"/>
      <c r="AFF43" s="97"/>
      <c r="AFG43" s="97"/>
      <c r="AFH43" s="97"/>
      <c r="AFI43" s="97"/>
      <c r="AFJ43" s="97"/>
      <c r="AFK43" s="97"/>
      <c r="AFL43" s="97"/>
      <c r="AFM43" s="97"/>
      <c r="AFN43" s="97"/>
      <c r="AFO43" s="97"/>
      <c r="AFP43" s="97"/>
      <c r="AFQ43" s="97"/>
      <c r="AFR43" s="97"/>
      <c r="AFS43" s="97"/>
      <c r="AFT43" s="97"/>
      <c r="AFU43" s="97"/>
      <c r="AFV43" s="97"/>
      <c r="AFW43" s="97"/>
      <c r="AFX43" s="97"/>
      <c r="AFY43" s="97"/>
      <c r="AFZ43" s="97"/>
      <c r="AGA43" s="97"/>
      <c r="AGB43" s="97"/>
      <c r="AGC43" s="97"/>
      <c r="AGD43" s="97"/>
      <c r="AGE43" s="97"/>
      <c r="AGF43" s="97"/>
      <c r="AGG43" s="97"/>
      <c r="AGH43" s="97"/>
      <c r="AGI43" s="97"/>
      <c r="AGJ43" s="97"/>
      <c r="AGK43" s="97"/>
      <c r="AGL43" s="97"/>
      <c r="AGM43" s="97"/>
      <c r="AGN43" s="97"/>
      <c r="AGO43" s="97"/>
      <c r="AGP43" s="97"/>
      <c r="AGQ43" s="97"/>
      <c r="AGR43" s="97"/>
      <c r="AGS43" s="97"/>
      <c r="AGT43" s="97"/>
      <c r="AGU43" s="97"/>
      <c r="AGV43" s="97"/>
      <c r="AGW43" s="97"/>
      <c r="AGX43" s="97"/>
      <c r="AGY43" s="97"/>
      <c r="AGZ43" s="97"/>
      <c r="AHA43" s="97"/>
      <c r="AHB43" s="97"/>
      <c r="AHC43" s="97"/>
      <c r="AHD43" s="97"/>
      <c r="AHE43" s="97"/>
      <c r="AHF43" s="97"/>
      <c r="AHG43" s="97"/>
      <c r="AHH43" s="97"/>
      <c r="AHI43" s="97"/>
      <c r="AHJ43" s="97"/>
      <c r="AHK43" s="97"/>
      <c r="AHL43" s="97"/>
      <c r="AHM43" s="97"/>
      <c r="AHN43" s="97"/>
      <c r="AHO43" s="97"/>
      <c r="AHP43" s="97"/>
      <c r="AHQ43" s="97"/>
      <c r="AHR43" s="97"/>
      <c r="AHS43" s="97"/>
      <c r="AHT43" s="97"/>
      <c r="AHU43" s="97"/>
      <c r="AHV43" s="97"/>
      <c r="AHW43" s="97"/>
      <c r="AHX43" s="97"/>
      <c r="AHY43" s="97"/>
      <c r="AHZ43" s="97"/>
      <c r="AIA43" s="97"/>
      <c r="AIB43" s="97"/>
      <c r="AIC43" s="97"/>
      <c r="AID43" s="97"/>
      <c r="AIE43" s="97"/>
      <c r="AIF43" s="97"/>
      <c r="AIG43" s="97"/>
      <c r="AIH43" s="97"/>
      <c r="AII43" s="97"/>
      <c r="AIJ43" s="97"/>
      <c r="AIK43" s="97"/>
      <c r="AIL43" s="97"/>
      <c r="AIM43" s="97"/>
      <c r="AIN43" s="97"/>
      <c r="AIO43" s="97"/>
      <c r="AIP43" s="97"/>
      <c r="AIQ43" s="97"/>
      <c r="AIR43" s="97"/>
      <c r="AIS43" s="97"/>
      <c r="AIT43" s="97"/>
      <c r="AIU43" s="97"/>
      <c r="AIV43" s="97"/>
      <c r="AIW43" s="97"/>
      <c r="AIX43" s="97"/>
      <c r="AIY43" s="97"/>
      <c r="AIZ43" s="97"/>
      <c r="AJA43" s="97"/>
      <c r="AJB43" s="97"/>
      <c r="AJC43" s="97"/>
      <c r="AJD43" s="97"/>
      <c r="AJE43" s="97"/>
      <c r="AJF43" s="97"/>
      <c r="AJG43" s="97"/>
      <c r="AJH43" s="97"/>
      <c r="AJI43" s="97"/>
      <c r="AJJ43" s="97"/>
      <c r="AJK43" s="97"/>
      <c r="AJL43" s="97"/>
      <c r="AJM43" s="97"/>
      <c r="AJN43" s="97"/>
      <c r="AJO43" s="97"/>
      <c r="AJP43" s="97"/>
      <c r="AJQ43" s="97"/>
      <c r="AJR43" s="97"/>
      <c r="AJS43" s="97"/>
      <c r="AJT43" s="97"/>
      <c r="AJU43" s="97"/>
      <c r="AJV43" s="97"/>
      <c r="AJW43" s="97"/>
      <c r="AJX43" s="97"/>
      <c r="AJY43" s="97"/>
      <c r="AJZ43" s="97"/>
      <c r="AKA43" s="97"/>
      <c r="AKB43" s="97"/>
      <c r="AKC43" s="97"/>
      <c r="AKD43" s="97"/>
      <c r="AKE43" s="97"/>
      <c r="AKF43" s="97"/>
      <c r="AKG43" s="97"/>
      <c r="AKH43" s="97"/>
      <c r="AKI43" s="97"/>
      <c r="AKJ43" s="97"/>
      <c r="AKK43" s="97"/>
      <c r="AKL43" s="97"/>
      <c r="AKM43" s="97"/>
      <c r="AKN43" s="97"/>
      <c r="AKO43" s="97"/>
      <c r="AKP43" s="97"/>
      <c r="AKQ43" s="97"/>
      <c r="AKR43" s="97"/>
      <c r="AKS43" s="97"/>
      <c r="AKT43" s="97"/>
      <c r="AKU43" s="97"/>
      <c r="AKV43" s="97"/>
      <c r="AKW43" s="97"/>
      <c r="AKX43" s="97"/>
      <c r="AKY43" s="97"/>
      <c r="AKZ43" s="97"/>
      <c r="ALA43" s="97"/>
      <c r="ALB43" s="97"/>
      <c r="ALC43" s="97"/>
      <c r="ALD43" s="97"/>
      <c r="ALE43" s="97"/>
      <c r="ALF43" s="97"/>
      <c r="ALG43" s="97"/>
      <c r="ALH43" s="97"/>
      <c r="ALI43" s="97"/>
      <c r="ALJ43" s="97"/>
      <c r="ALK43" s="97"/>
      <c r="ALL43" s="97"/>
      <c r="ALM43" s="97"/>
      <c r="ALN43" s="97"/>
      <c r="ALO43" s="97"/>
      <c r="ALP43" s="97"/>
      <c r="ALQ43" s="97"/>
      <c r="ALR43" s="97"/>
      <c r="ALS43" s="97"/>
      <c r="ALT43" s="97"/>
      <c r="ALU43" s="2"/>
    </row>
    <row r="44" spans="1:1009" ht="15" x14ac:dyDescent="0.25">
      <c r="A44" s="204" t="s">
        <v>121</v>
      </c>
      <c r="B44" s="98" t="s">
        <v>82</v>
      </c>
      <c r="C44" s="73">
        <v>11.331528233387992</v>
      </c>
      <c r="D44" s="73">
        <v>27.278677086612518</v>
      </c>
      <c r="E44" s="73">
        <v>46.337224574432831</v>
      </c>
      <c r="F44" s="73">
        <v>0</v>
      </c>
      <c r="G44" s="73">
        <v>1.2730959458102797</v>
      </c>
      <c r="H44" s="73">
        <v>0.41495778903192998</v>
      </c>
      <c r="I44" s="73">
        <v>13.36451637072445</v>
      </c>
      <c r="J44" s="29"/>
      <c r="K44" s="14"/>
      <c r="L44" s="14"/>
      <c r="M44" s="14"/>
      <c r="N44" s="14"/>
      <c r="O44" s="14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  <c r="TC44" s="97"/>
      <c r="TD44" s="97"/>
      <c r="TE44" s="97"/>
      <c r="TF44" s="97"/>
      <c r="TG44" s="97"/>
      <c r="TH44" s="97"/>
      <c r="TI44" s="97"/>
      <c r="TJ44" s="97"/>
      <c r="TK44" s="97"/>
      <c r="TL44" s="97"/>
      <c r="TM44" s="97"/>
      <c r="TN44" s="97"/>
      <c r="TO44" s="97"/>
      <c r="TP44" s="97"/>
      <c r="TQ44" s="97"/>
      <c r="TR44" s="97"/>
      <c r="TS44" s="97"/>
      <c r="TT44" s="97"/>
      <c r="TU44" s="97"/>
      <c r="TV44" s="97"/>
      <c r="TW44" s="97"/>
      <c r="TX44" s="97"/>
      <c r="TY44" s="97"/>
      <c r="TZ44" s="97"/>
      <c r="UA44" s="97"/>
      <c r="UB44" s="97"/>
      <c r="UC44" s="97"/>
      <c r="UD44" s="97"/>
      <c r="UE44" s="97"/>
      <c r="UF44" s="97"/>
      <c r="UG44" s="97"/>
      <c r="UH44" s="97"/>
      <c r="UI44" s="97"/>
      <c r="UJ44" s="97"/>
      <c r="UK44" s="97"/>
      <c r="UL44" s="97"/>
      <c r="UM44" s="97"/>
      <c r="UN44" s="97"/>
      <c r="UO44" s="97"/>
      <c r="UP44" s="97"/>
      <c r="UQ44" s="97"/>
      <c r="UR44" s="97"/>
      <c r="US44" s="97"/>
      <c r="UT44" s="97"/>
      <c r="UU44" s="97"/>
      <c r="UV44" s="97"/>
      <c r="UW44" s="97"/>
      <c r="UX44" s="97"/>
      <c r="UY44" s="97"/>
      <c r="UZ44" s="97"/>
      <c r="VA44" s="97"/>
      <c r="VB44" s="97"/>
      <c r="VC44" s="97"/>
      <c r="VD44" s="97"/>
      <c r="VE44" s="97"/>
      <c r="VF44" s="97"/>
      <c r="VG44" s="97"/>
      <c r="VH44" s="97"/>
      <c r="VI44" s="97"/>
      <c r="VJ44" s="97"/>
      <c r="VK44" s="97"/>
      <c r="VL44" s="97"/>
      <c r="VM44" s="97"/>
      <c r="VN44" s="97"/>
      <c r="VO44" s="97"/>
      <c r="VP44" s="97"/>
      <c r="VQ44" s="97"/>
      <c r="VR44" s="97"/>
      <c r="VS44" s="97"/>
      <c r="VT44" s="97"/>
      <c r="VU44" s="97"/>
      <c r="VV44" s="97"/>
      <c r="VW44" s="97"/>
      <c r="VX44" s="97"/>
      <c r="VY44" s="97"/>
      <c r="VZ44" s="97"/>
      <c r="WA44" s="97"/>
      <c r="WB44" s="97"/>
      <c r="WC44" s="97"/>
      <c r="WD44" s="97"/>
      <c r="WE44" s="97"/>
      <c r="WF44" s="97"/>
      <c r="WG44" s="97"/>
      <c r="WH44" s="97"/>
      <c r="WI44" s="97"/>
      <c r="WJ44" s="97"/>
      <c r="WK44" s="97"/>
      <c r="WL44" s="97"/>
      <c r="WM44" s="97"/>
      <c r="WN44" s="97"/>
      <c r="WO44" s="97"/>
      <c r="WP44" s="97"/>
      <c r="WQ44" s="97"/>
      <c r="WR44" s="97"/>
      <c r="WS44" s="97"/>
      <c r="WT44" s="97"/>
      <c r="WU44" s="97"/>
      <c r="WV44" s="97"/>
      <c r="WW44" s="97"/>
      <c r="WX44" s="97"/>
      <c r="WY44" s="97"/>
      <c r="WZ44" s="97"/>
      <c r="XA44" s="97"/>
      <c r="XB44" s="97"/>
      <c r="XC44" s="97"/>
      <c r="XD44" s="97"/>
      <c r="XE44" s="97"/>
      <c r="XF44" s="97"/>
      <c r="XG44" s="97"/>
      <c r="XH44" s="97"/>
      <c r="XI44" s="97"/>
      <c r="XJ44" s="97"/>
      <c r="XK44" s="97"/>
      <c r="XL44" s="97"/>
      <c r="XM44" s="97"/>
      <c r="XN44" s="97"/>
      <c r="XO44" s="97"/>
      <c r="XP44" s="97"/>
      <c r="XQ44" s="97"/>
      <c r="XR44" s="97"/>
      <c r="XS44" s="97"/>
      <c r="XT44" s="97"/>
      <c r="XU44" s="97"/>
      <c r="XV44" s="97"/>
      <c r="XW44" s="97"/>
      <c r="XX44" s="97"/>
      <c r="XY44" s="97"/>
      <c r="XZ44" s="97"/>
      <c r="YA44" s="97"/>
      <c r="YB44" s="97"/>
      <c r="YC44" s="97"/>
      <c r="YD44" s="97"/>
      <c r="YE44" s="97"/>
      <c r="YF44" s="97"/>
      <c r="YG44" s="97"/>
      <c r="YH44" s="97"/>
      <c r="YI44" s="97"/>
      <c r="YJ44" s="97"/>
      <c r="YK44" s="97"/>
      <c r="YL44" s="97"/>
      <c r="YM44" s="97"/>
      <c r="YN44" s="97"/>
      <c r="YO44" s="97"/>
      <c r="YP44" s="97"/>
      <c r="YQ44" s="97"/>
      <c r="YR44" s="97"/>
      <c r="YS44" s="97"/>
      <c r="YT44" s="97"/>
      <c r="YU44" s="97"/>
      <c r="YV44" s="97"/>
      <c r="YW44" s="97"/>
      <c r="YX44" s="97"/>
      <c r="YY44" s="97"/>
      <c r="YZ44" s="97"/>
      <c r="ZA44" s="97"/>
      <c r="ZB44" s="97"/>
      <c r="ZC44" s="97"/>
      <c r="ZD44" s="97"/>
      <c r="ZE44" s="97"/>
      <c r="ZF44" s="97"/>
      <c r="ZG44" s="97"/>
      <c r="ZH44" s="97"/>
      <c r="ZI44" s="97"/>
      <c r="ZJ44" s="97"/>
      <c r="ZK44" s="97"/>
      <c r="ZL44" s="97"/>
      <c r="ZM44" s="97"/>
      <c r="ZN44" s="97"/>
      <c r="ZO44" s="97"/>
      <c r="ZP44" s="97"/>
      <c r="ZQ44" s="97"/>
      <c r="ZR44" s="97"/>
      <c r="ZS44" s="97"/>
      <c r="ZT44" s="97"/>
      <c r="ZU44" s="97"/>
      <c r="ZV44" s="97"/>
      <c r="ZW44" s="97"/>
      <c r="ZX44" s="97"/>
      <c r="ZY44" s="97"/>
      <c r="ZZ44" s="97"/>
      <c r="AAA44" s="97"/>
      <c r="AAB44" s="97"/>
      <c r="AAC44" s="97"/>
      <c r="AAD44" s="97"/>
      <c r="AAE44" s="97"/>
      <c r="AAF44" s="97"/>
      <c r="AAG44" s="97"/>
      <c r="AAH44" s="97"/>
      <c r="AAI44" s="97"/>
      <c r="AAJ44" s="97"/>
      <c r="AAK44" s="97"/>
      <c r="AAL44" s="97"/>
      <c r="AAM44" s="97"/>
      <c r="AAN44" s="97"/>
      <c r="AAO44" s="97"/>
      <c r="AAP44" s="97"/>
      <c r="AAQ44" s="97"/>
      <c r="AAR44" s="97"/>
      <c r="AAS44" s="97"/>
      <c r="AAT44" s="97"/>
      <c r="AAU44" s="97"/>
      <c r="AAV44" s="97"/>
      <c r="AAW44" s="97"/>
      <c r="AAX44" s="97"/>
      <c r="AAY44" s="97"/>
      <c r="AAZ44" s="97"/>
      <c r="ABA44" s="97"/>
      <c r="ABB44" s="97"/>
      <c r="ABC44" s="97"/>
      <c r="ABD44" s="97"/>
      <c r="ABE44" s="97"/>
      <c r="ABF44" s="97"/>
      <c r="ABG44" s="97"/>
      <c r="ABH44" s="97"/>
      <c r="ABI44" s="97"/>
      <c r="ABJ44" s="97"/>
      <c r="ABK44" s="97"/>
      <c r="ABL44" s="97"/>
      <c r="ABM44" s="97"/>
      <c r="ABN44" s="97"/>
      <c r="ABO44" s="97"/>
      <c r="ABP44" s="97"/>
      <c r="ABQ44" s="97"/>
      <c r="ABR44" s="97"/>
      <c r="ABS44" s="97"/>
      <c r="ABT44" s="97"/>
      <c r="ABU44" s="97"/>
      <c r="ABV44" s="97"/>
      <c r="ABW44" s="97"/>
      <c r="ABX44" s="97"/>
      <c r="ABY44" s="97"/>
      <c r="ABZ44" s="97"/>
      <c r="ACA44" s="97"/>
      <c r="ACB44" s="97"/>
      <c r="ACC44" s="97"/>
      <c r="ACD44" s="97"/>
      <c r="ACE44" s="97"/>
      <c r="ACF44" s="97"/>
      <c r="ACG44" s="97"/>
      <c r="ACH44" s="97"/>
      <c r="ACI44" s="97"/>
      <c r="ACJ44" s="97"/>
      <c r="ACK44" s="97"/>
      <c r="ACL44" s="97"/>
      <c r="ACM44" s="97"/>
      <c r="ACN44" s="97"/>
      <c r="ACO44" s="97"/>
      <c r="ACP44" s="97"/>
      <c r="ACQ44" s="97"/>
      <c r="ACR44" s="97"/>
      <c r="ACS44" s="97"/>
      <c r="ACT44" s="97"/>
      <c r="ACU44" s="97"/>
      <c r="ACV44" s="97"/>
      <c r="ACW44" s="97"/>
      <c r="ACX44" s="97"/>
      <c r="ACY44" s="97"/>
      <c r="ACZ44" s="97"/>
      <c r="ADA44" s="97"/>
      <c r="ADB44" s="97"/>
      <c r="ADC44" s="97"/>
      <c r="ADD44" s="97"/>
      <c r="ADE44" s="97"/>
      <c r="ADF44" s="97"/>
      <c r="ADG44" s="97"/>
      <c r="ADH44" s="97"/>
      <c r="ADI44" s="97"/>
      <c r="ADJ44" s="97"/>
      <c r="ADK44" s="97"/>
      <c r="ADL44" s="97"/>
      <c r="ADM44" s="97"/>
      <c r="ADN44" s="97"/>
      <c r="ADO44" s="97"/>
      <c r="ADP44" s="97"/>
      <c r="ADQ44" s="97"/>
      <c r="ADR44" s="97"/>
      <c r="ADS44" s="97"/>
      <c r="ADT44" s="97"/>
      <c r="ADU44" s="97"/>
      <c r="ADV44" s="97"/>
      <c r="ADW44" s="97"/>
      <c r="ADX44" s="97"/>
      <c r="ADY44" s="97"/>
      <c r="ADZ44" s="97"/>
      <c r="AEA44" s="97"/>
      <c r="AEB44" s="97"/>
      <c r="AEC44" s="97"/>
      <c r="AED44" s="97"/>
      <c r="AEE44" s="97"/>
      <c r="AEF44" s="97"/>
      <c r="AEG44" s="97"/>
      <c r="AEH44" s="97"/>
      <c r="AEI44" s="97"/>
      <c r="AEJ44" s="97"/>
      <c r="AEK44" s="97"/>
      <c r="AEL44" s="97"/>
      <c r="AEM44" s="97"/>
      <c r="AEN44" s="97"/>
      <c r="AEO44" s="97"/>
      <c r="AEP44" s="97"/>
      <c r="AEQ44" s="97"/>
      <c r="AER44" s="97"/>
      <c r="AES44" s="97"/>
      <c r="AET44" s="97"/>
      <c r="AEU44" s="97"/>
      <c r="AEV44" s="97"/>
      <c r="AEW44" s="97"/>
      <c r="AEX44" s="97"/>
      <c r="AEY44" s="97"/>
      <c r="AEZ44" s="97"/>
      <c r="AFA44" s="97"/>
      <c r="AFB44" s="97"/>
      <c r="AFC44" s="97"/>
      <c r="AFD44" s="97"/>
      <c r="AFE44" s="97"/>
      <c r="AFF44" s="97"/>
      <c r="AFG44" s="97"/>
      <c r="AFH44" s="97"/>
      <c r="AFI44" s="97"/>
      <c r="AFJ44" s="97"/>
      <c r="AFK44" s="97"/>
      <c r="AFL44" s="97"/>
      <c r="AFM44" s="97"/>
      <c r="AFN44" s="97"/>
      <c r="AFO44" s="97"/>
      <c r="AFP44" s="97"/>
      <c r="AFQ44" s="97"/>
      <c r="AFR44" s="97"/>
      <c r="AFS44" s="97"/>
      <c r="AFT44" s="97"/>
      <c r="AFU44" s="97"/>
      <c r="AFV44" s="97"/>
      <c r="AFW44" s="97"/>
      <c r="AFX44" s="97"/>
      <c r="AFY44" s="97"/>
      <c r="AFZ44" s="97"/>
      <c r="AGA44" s="97"/>
      <c r="AGB44" s="97"/>
      <c r="AGC44" s="97"/>
      <c r="AGD44" s="97"/>
      <c r="AGE44" s="97"/>
      <c r="AGF44" s="97"/>
      <c r="AGG44" s="97"/>
      <c r="AGH44" s="97"/>
      <c r="AGI44" s="97"/>
      <c r="AGJ44" s="97"/>
      <c r="AGK44" s="97"/>
      <c r="AGL44" s="97"/>
      <c r="AGM44" s="97"/>
      <c r="AGN44" s="97"/>
      <c r="AGO44" s="97"/>
      <c r="AGP44" s="97"/>
      <c r="AGQ44" s="97"/>
      <c r="AGR44" s="97"/>
      <c r="AGS44" s="97"/>
      <c r="AGT44" s="97"/>
      <c r="AGU44" s="97"/>
      <c r="AGV44" s="97"/>
      <c r="AGW44" s="97"/>
      <c r="AGX44" s="97"/>
      <c r="AGY44" s="97"/>
      <c r="AGZ44" s="97"/>
      <c r="AHA44" s="97"/>
      <c r="AHB44" s="97"/>
      <c r="AHC44" s="97"/>
      <c r="AHD44" s="97"/>
      <c r="AHE44" s="97"/>
      <c r="AHF44" s="97"/>
      <c r="AHG44" s="97"/>
      <c r="AHH44" s="97"/>
      <c r="AHI44" s="97"/>
      <c r="AHJ44" s="97"/>
      <c r="AHK44" s="97"/>
      <c r="AHL44" s="97"/>
      <c r="AHM44" s="97"/>
      <c r="AHN44" s="97"/>
      <c r="AHO44" s="97"/>
      <c r="AHP44" s="97"/>
      <c r="AHQ44" s="97"/>
      <c r="AHR44" s="97"/>
      <c r="AHS44" s="97"/>
      <c r="AHT44" s="97"/>
      <c r="AHU44" s="97"/>
      <c r="AHV44" s="97"/>
      <c r="AHW44" s="97"/>
      <c r="AHX44" s="97"/>
      <c r="AHY44" s="97"/>
      <c r="AHZ44" s="97"/>
      <c r="AIA44" s="97"/>
      <c r="AIB44" s="97"/>
      <c r="AIC44" s="97"/>
      <c r="AID44" s="97"/>
      <c r="AIE44" s="97"/>
      <c r="AIF44" s="97"/>
      <c r="AIG44" s="97"/>
      <c r="AIH44" s="97"/>
      <c r="AII44" s="97"/>
      <c r="AIJ44" s="97"/>
      <c r="AIK44" s="97"/>
      <c r="AIL44" s="97"/>
      <c r="AIM44" s="97"/>
      <c r="AIN44" s="97"/>
      <c r="AIO44" s="97"/>
      <c r="AIP44" s="97"/>
      <c r="AIQ44" s="97"/>
      <c r="AIR44" s="97"/>
      <c r="AIS44" s="97"/>
      <c r="AIT44" s="97"/>
      <c r="AIU44" s="97"/>
      <c r="AIV44" s="97"/>
      <c r="AIW44" s="97"/>
      <c r="AIX44" s="97"/>
      <c r="AIY44" s="97"/>
      <c r="AIZ44" s="97"/>
      <c r="AJA44" s="97"/>
      <c r="AJB44" s="97"/>
      <c r="AJC44" s="97"/>
      <c r="AJD44" s="97"/>
      <c r="AJE44" s="97"/>
      <c r="AJF44" s="97"/>
      <c r="AJG44" s="97"/>
      <c r="AJH44" s="97"/>
      <c r="AJI44" s="97"/>
      <c r="AJJ44" s="97"/>
      <c r="AJK44" s="97"/>
      <c r="AJL44" s="97"/>
      <c r="AJM44" s="97"/>
      <c r="AJN44" s="97"/>
      <c r="AJO44" s="97"/>
      <c r="AJP44" s="97"/>
      <c r="AJQ44" s="97"/>
      <c r="AJR44" s="97"/>
      <c r="AJS44" s="97"/>
      <c r="AJT44" s="97"/>
      <c r="AJU44" s="97"/>
      <c r="AJV44" s="97"/>
      <c r="AJW44" s="97"/>
      <c r="AJX44" s="97"/>
      <c r="AJY44" s="97"/>
      <c r="AJZ44" s="97"/>
      <c r="AKA44" s="97"/>
      <c r="AKB44" s="97"/>
      <c r="AKC44" s="97"/>
      <c r="AKD44" s="97"/>
      <c r="AKE44" s="97"/>
      <c r="AKF44" s="97"/>
      <c r="AKG44" s="97"/>
      <c r="AKH44" s="97"/>
      <c r="AKI44" s="97"/>
      <c r="AKJ44" s="97"/>
      <c r="AKK44" s="97"/>
      <c r="AKL44" s="97"/>
      <c r="AKM44" s="97"/>
      <c r="AKN44" s="97"/>
      <c r="AKO44" s="97"/>
      <c r="AKP44" s="97"/>
      <c r="AKQ44" s="97"/>
      <c r="AKR44" s="97"/>
      <c r="AKS44" s="97"/>
      <c r="AKT44" s="97"/>
      <c r="AKU44" s="97"/>
      <c r="AKV44" s="97"/>
      <c r="AKW44" s="97"/>
      <c r="AKX44" s="97"/>
      <c r="AKY44" s="97"/>
      <c r="AKZ44" s="97"/>
      <c r="ALA44" s="97"/>
      <c r="ALB44" s="97"/>
      <c r="ALC44" s="97"/>
      <c r="ALD44" s="97"/>
      <c r="ALE44" s="97"/>
      <c r="ALF44" s="97"/>
      <c r="ALG44" s="97"/>
      <c r="ALH44" s="97"/>
      <c r="ALI44" s="97"/>
      <c r="ALJ44" s="97"/>
      <c r="ALK44" s="97"/>
      <c r="ALL44" s="97"/>
      <c r="ALM44" s="97"/>
      <c r="ALN44" s="97"/>
      <c r="ALO44" s="97"/>
      <c r="ALP44" s="97"/>
      <c r="ALQ44" s="97"/>
      <c r="ALR44" s="97"/>
      <c r="ALS44" s="97"/>
      <c r="ALT44" s="97"/>
      <c r="ALU44" s="2"/>
    </row>
    <row r="45" spans="1:1009" ht="15" x14ac:dyDescent="0.25">
      <c r="A45" s="204" t="s">
        <v>122</v>
      </c>
      <c r="B45" s="91" t="s">
        <v>157</v>
      </c>
      <c r="C45" s="79">
        <v>19.924190883467784</v>
      </c>
      <c r="D45" s="79">
        <v>9.4035547286592092</v>
      </c>
      <c r="E45" s="79">
        <v>52.513896023955311</v>
      </c>
      <c r="F45" s="79">
        <v>0.29566172534391022</v>
      </c>
      <c r="G45" s="79">
        <v>0.17128016204700042</v>
      </c>
      <c r="H45" s="79">
        <v>3.0590922344251141</v>
      </c>
      <c r="I45" s="79">
        <v>14.632324242101674</v>
      </c>
      <c r="J45" s="29"/>
      <c r="K45" s="14"/>
      <c r="L45" s="14"/>
      <c r="M45" s="14"/>
      <c r="N45" s="14"/>
      <c r="O45" s="14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2"/>
    </row>
    <row r="46" spans="1:1009" ht="15" x14ac:dyDescent="0.25">
      <c r="A46" s="204"/>
      <c r="B46" s="7"/>
      <c r="C46" s="51"/>
      <c r="D46" s="51"/>
      <c r="E46" s="51"/>
      <c r="F46" s="51"/>
      <c r="G46" s="51"/>
      <c r="H46" s="51"/>
      <c r="I46" s="51"/>
      <c r="J46" s="29"/>
      <c r="K46" s="14"/>
      <c r="L46" s="14"/>
      <c r="M46" s="14"/>
      <c r="N46" s="14"/>
      <c r="O46" s="14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2"/>
    </row>
    <row r="47" spans="1:1009" ht="26.25" customHeight="1" x14ac:dyDescent="0.2">
      <c r="B47" s="213" t="s">
        <v>75</v>
      </c>
      <c r="C47" s="213"/>
      <c r="D47" s="213"/>
      <c r="E47" s="213"/>
      <c r="F47" s="213"/>
      <c r="G47" s="213"/>
      <c r="H47" s="213"/>
      <c r="I47" s="97"/>
      <c r="J47" s="14"/>
      <c r="K47" s="14"/>
      <c r="L47" s="14"/>
      <c r="M47" s="14"/>
      <c r="N47" s="14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</row>
    <row r="48" spans="1:1009" x14ac:dyDescent="0.2">
      <c r="A48" s="140"/>
      <c r="B48" s="17" t="s">
        <v>63</v>
      </c>
      <c r="C48" s="14"/>
      <c r="D48" s="14"/>
      <c r="E48" s="14"/>
      <c r="F48" s="14"/>
      <c r="G48" s="14"/>
      <c r="H48" s="14"/>
      <c r="I48" s="14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</row>
    <row r="49" spans="1:1007" x14ac:dyDescent="0.2">
      <c r="A49" s="140"/>
      <c r="B49" s="97"/>
      <c r="C49" s="14"/>
      <c r="D49" s="14"/>
      <c r="E49" s="14"/>
      <c r="F49" s="14"/>
      <c r="G49" s="14"/>
      <c r="H49" s="14"/>
      <c r="I49" s="14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</row>
    <row r="50" spans="1:1007" x14ac:dyDescent="0.2">
      <c r="A50" s="140"/>
      <c r="B50" s="97"/>
      <c r="C50" s="97"/>
      <c r="D50" s="97"/>
      <c r="E50" s="97"/>
      <c r="F50" s="97"/>
      <c r="G50" s="97"/>
      <c r="H50" s="97"/>
      <c r="I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</row>
    <row r="51" spans="1:1007" x14ac:dyDescent="0.2">
      <c r="A51" s="178"/>
      <c r="B51" s="97"/>
      <c r="C51" s="97"/>
      <c r="D51" s="97"/>
      <c r="E51" s="97"/>
      <c r="F51" s="97"/>
      <c r="G51" s="97"/>
      <c r="H51" s="97"/>
      <c r="I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  <c r="TC51" s="97"/>
      <c r="TD51" s="97"/>
      <c r="TE51" s="97"/>
      <c r="TF51" s="97"/>
      <c r="TG51" s="97"/>
      <c r="TH51" s="97"/>
      <c r="TI51" s="97"/>
      <c r="TJ51" s="97"/>
      <c r="TK51" s="97"/>
      <c r="TL51" s="97"/>
      <c r="TM51" s="97"/>
      <c r="TN51" s="97"/>
      <c r="TO51" s="97"/>
      <c r="TP51" s="97"/>
      <c r="TQ51" s="97"/>
      <c r="TR51" s="97"/>
      <c r="TS51" s="97"/>
      <c r="TT51" s="97"/>
      <c r="TU51" s="97"/>
      <c r="TV51" s="97"/>
      <c r="TW51" s="97"/>
      <c r="TX51" s="97"/>
      <c r="TY51" s="97"/>
      <c r="TZ51" s="97"/>
      <c r="UA51" s="97"/>
      <c r="UB51" s="97"/>
      <c r="UC51" s="97"/>
      <c r="UD51" s="97"/>
      <c r="UE51" s="97"/>
      <c r="UF51" s="97"/>
      <c r="UG51" s="97"/>
      <c r="UH51" s="97"/>
      <c r="UI51" s="97"/>
      <c r="UJ51" s="97"/>
      <c r="UK51" s="97"/>
      <c r="UL51" s="97"/>
      <c r="UM51" s="97"/>
      <c r="UN51" s="97"/>
      <c r="UO51" s="97"/>
      <c r="UP51" s="97"/>
      <c r="UQ51" s="97"/>
      <c r="UR51" s="97"/>
      <c r="US51" s="97"/>
      <c r="UT51" s="97"/>
      <c r="UU51" s="97"/>
      <c r="UV51" s="97"/>
      <c r="UW51" s="97"/>
      <c r="UX51" s="97"/>
      <c r="UY51" s="97"/>
      <c r="UZ51" s="97"/>
      <c r="VA51" s="97"/>
      <c r="VB51" s="97"/>
      <c r="VC51" s="97"/>
      <c r="VD51" s="97"/>
      <c r="VE51" s="97"/>
      <c r="VF51" s="97"/>
      <c r="VG51" s="97"/>
      <c r="VH51" s="97"/>
      <c r="VI51" s="97"/>
      <c r="VJ51" s="97"/>
      <c r="VK51" s="97"/>
      <c r="VL51" s="97"/>
      <c r="VM51" s="97"/>
      <c r="VN51" s="97"/>
      <c r="VO51" s="97"/>
      <c r="VP51" s="97"/>
      <c r="VQ51" s="97"/>
      <c r="VR51" s="97"/>
      <c r="VS51" s="97"/>
      <c r="VT51" s="97"/>
      <c r="VU51" s="97"/>
      <c r="VV51" s="97"/>
      <c r="VW51" s="97"/>
      <c r="VX51" s="97"/>
      <c r="VY51" s="97"/>
      <c r="VZ51" s="97"/>
      <c r="WA51" s="97"/>
      <c r="WB51" s="97"/>
      <c r="WC51" s="97"/>
      <c r="WD51" s="97"/>
      <c r="WE51" s="97"/>
      <c r="WF51" s="97"/>
      <c r="WG51" s="97"/>
      <c r="WH51" s="97"/>
      <c r="WI51" s="97"/>
      <c r="WJ51" s="97"/>
      <c r="WK51" s="97"/>
      <c r="WL51" s="97"/>
      <c r="WM51" s="97"/>
      <c r="WN51" s="97"/>
      <c r="WO51" s="97"/>
      <c r="WP51" s="97"/>
      <c r="WQ51" s="97"/>
      <c r="WR51" s="97"/>
      <c r="WS51" s="97"/>
      <c r="WT51" s="97"/>
      <c r="WU51" s="97"/>
      <c r="WV51" s="97"/>
      <c r="WW51" s="97"/>
      <c r="WX51" s="97"/>
      <c r="WY51" s="97"/>
      <c r="WZ51" s="97"/>
      <c r="XA51" s="97"/>
      <c r="XB51" s="97"/>
      <c r="XC51" s="97"/>
      <c r="XD51" s="97"/>
      <c r="XE51" s="97"/>
      <c r="XF51" s="97"/>
      <c r="XG51" s="97"/>
      <c r="XH51" s="97"/>
      <c r="XI51" s="97"/>
      <c r="XJ51" s="97"/>
      <c r="XK51" s="97"/>
      <c r="XL51" s="97"/>
      <c r="XM51" s="97"/>
      <c r="XN51" s="97"/>
      <c r="XO51" s="97"/>
      <c r="XP51" s="97"/>
      <c r="XQ51" s="97"/>
      <c r="XR51" s="97"/>
      <c r="XS51" s="97"/>
      <c r="XT51" s="97"/>
      <c r="XU51" s="97"/>
      <c r="XV51" s="97"/>
      <c r="XW51" s="97"/>
      <c r="XX51" s="97"/>
      <c r="XY51" s="97"/>
      <c r="XZ51" s="97"/>
      <c r="YA51" s="97"/>
      <c r="YB51" s="97"/>
      <c r="YC51" s="97"/>
      <c r="YD51" s="97"/>
      <c r="YE51" s="97"/>
      <c r="YF51" s="97"/>
      <c r="YG51" s="97"/>
      <c r="YH51" s="97"/>
      <c r="YI51" s="97"/>
      <c r="YJ51" s="97"/>
      <c r="YK51" s="97"/>
      <c r="YL51" s="97"/>
      <c r="YM51" s="97"/>
      <c r="YN51" s="97"/>
      <c r="YO51" s="97"/>
      <c r="YP51" s="97"/>
      <c r="YQ51" s="97"/>
      <c r="YR51" s="97"/>
      <c r="YS51" s="97"/>
      <c r="YT51" s="97"/>
      <c r="YU51" s="97"/>
      <c r="YV51" s="97"/>
      <c r="YW51" s="97"/>
      <c r="YX51" s="97"/>
      <c r="YY51" s="97"/>
      <c r="YZ51" s="97"/>
      <c r="ZA51" s="97"/>
      <c r="ZB51" s="97"/>
      <c r="ZC51" s="97"/>
      <c r="ZD51" s="97"/>
      <c r="ZE51" s="97"/>
      <c r="ZF51" s="97"/>
      <c r="ZG51" s="97"/>
      <c r="ZH51" s="97"/>
      <c r="ZI51" s="97"/>
      <c r="ZJ51" s="97"/>
      <c r="ZK51" s="97"/>
      <c r="ZL51" s="97"/>
      <c r="ZM51" s="97"/>
      <c r="ZN51" s="97"/>
      <c r="ZO51" s="97"/>
      <c r="ZP51" s="97"/>
      <c r="ZQ51" s="97"/>
      <c r="ZR51" s="97"/>
      <c r="ZS51" s="97"/>
      <c r="ZT51" s="97"/>
      <c r="ZU51" s="97"/>
      <c r="ZV51" s="97"/>
      <c r="ZW51" s="97"/>
      <c r="ZX51" s="97"/>
      <c r="ZY51" s="97"/>
      <c r="ZZ51" s="97"/>
      <c r="AAA51" s="97"/>
      <c r="AAB51" s="97"/>
      <c r="AAC51" s="97"/>
      <c r="AAD51" s="97"/>
      <c r="AAE51" s="97"/>
      <c r="AAF51" s="97"/>
      <c r="AAG51" s="97"/>
      <c r="AAH51" s="97"/>
      <c r="AAI51" s="97"/>
      <c r="AAJ51" s="97"/>
      <c r="AAK51" s="97"/>
      <c r="AAL51" s="97"/>
      <c r="AAM51" s="97"/>
      <c r="AAN51" s="97"/>
      <c r="AAO51" s="97"/>
      <c r="AAP51" s="97"/>
      <c r="AAQ51" s="97"/>
      <c r="AAR51" s="97"/>
      <c r="AAS51" s="97"/>
      <c r="AAT51" s="97"/>
      <c r="AAU51" s="97"/>
      <c r="AAV51" s="97"/>
      <c r="AAW51" s="97"/>
      <c r="AAX51" s="97"/>
      <c r="AAY51" s="97"/>
      <c r="AAZ51" s="97"/>
      <c r="ABA51" s="97"/>
      <c r="ABB51" s="97"/>
      <c r="ABC51" s="97"/>
      <c r="ABD51" s="97"/>
      <c r="ABE51" s="97"/>
      <c r="ABF51" s="97"/>
      <c r="ABG51" s="97"/>
      <c r="ABH51" s="97"/>
      <c r="ABI51" s="97"/>
      <c r="ABJ51" s="97"/>
      <c r="ABK51" s="97"/>
      <c r="ABL51" s="97"/>
      <c r="ABM51" s="97"/>
      <c r="ABN51" s="97"/>
      <c r="ABO51" s="97"/>
      <c r="ABP51" s="97"/>
      <c r="ABQ51" s="97"/>
      <c r="ABR51" s="97"/>
      <c r="ABS51" s="97"/>
      <c r="ABT51" s="97"/>
      <c r="ABU51" s="97"/>
      <c r="ABV51" s="97"/>
      <c r="ABW51" s="97"/>
      <c r="ABX51" s="97"/>
      <c r="ABY51" s="97"/>
      <c r="ABZ51" s="97"/>
      <c r="ACA51" s="97"/>
      <c r="ACB51" s="97"/>
      <c r="ACC51" s="97"/>
      <c r="ACD51" s="97"/>
      <c r="ACE51" s="97"/>
      <c r="ACF51" s="97"/>
      <c r="ACG51" s="97"/>
      <c r="ACH51" s="97"/>
      <c r="ACI51" s="97"/>
      <c r="ACJ51" s="97"/>
      <c r="ACK51" s="97"/>
      <c r="ACL51" s="97"/>
      <c r="ACM51" s="97"/>
      <c r="ACN51" s="97"/>
      <c r="ACO51" s="97"/>
      <c r="ACP51" s="97"/>
      <c r="ACQ51" s="97"/>
      <c r="ACR51" s="97"/>
      <c r="ACS51" s="97"/>
      <c r="ACT51" s="97"/>
      <c r="ACU51" s="97"/>
      <c r="ACV51" s="97"/>
      <c r="ACW51" s="97"/>
      <c r="ACX51" s="97"/>
      <c r="ACY51" s="97"/>
      <c r="ACZ51" s="97"/>
      <c r="ADA51" s="97"/>
      <c r="ADB51" s="97"/>
      <c r="ADC51" s="97"/>
      <c r="ADD51" s="97"/>
      <c r="ADE51" s="97"/>
      <c r="ADF51" s="97"/>
      <c r="ADG51" s="97"/>
      <c r="ADH51" s="97"/>
      <c r="ADI51" s="97"/>
      <c r="ADJ51" s="97"/>
      <c r="ADK51" s="97"/>
      <c r="ADL51" s="97"/>
      <c r="ADM51" s="97"/>
      <c r="ADN51" s="97"/>
      <c r="ADO51" s="97"/>
      <c r="ADP51" s="97"/>
      <c r="ADQ51" s="97"/>
      <c r="ADR51" s="97"/>
      <c r="ADS51" s="97"/>
      <c r="ADT51" s="97"/>
      <c r="ADU51" s="97"/>
      <c r="ADV51" s="97"/>
      <c r="ADW51" s="97"/>
      <c r="ADX51" s="97"/>
      <c r="ADY51" s="97"/>
      <c r="ADZ51" s="97"/>
      <c r="AEA51" s="97"/>
      <c r="AEB51" s="97"/>
      <c r="AEC51" s="97"/>
      <c r="AED51" s="97"/>
      <c r="AEE51" s="97"/>
      <c r="AEF51" s="97"/>
      <c r="AEG51" s="97"/>
      <c r="AEH51" s="97"/>
      <c r="AEI51" s="97"/>
      <c r="AEJ51" s="97"/>
      <c r="AEK51" s="97"/>
      <c r="AEL51" s="97"/>
      <c r="AEM51" s="97"/>
      <c r="AEN51" s="97"/>
      <c r="AEO51" s="97"/>
      <c r="AEP51" s="97"/>
      <c r="AEQ51" s="97"/>
      <c r="AER51" s="97"/>
      <c r="AES51" s="97"/>
      <c r="AET51" s="97"/>
      <c r="AEU51" s="97"/>
      <c r="AEV51" s="97"/>
      <c r="AEW51" s="97"/>
      <c r="AEX51" s="97"/>
      <c r="AEY51" s="97"/>
      <c r="AEZ51" s="97"/>
      <c r="AFA51" s="97"/>
      <c r="AFB51" s="97"/>
      <c r="AFC51" s="97"/>
      <c r="AFD51" s="97"/>
      <c r="AFE51" s="97"/>
      <c r="AFF51" s="97"/>
      <c r="AFG51" s="97"/>
      <c r="AFH51" s="97"/>
      <c r="AFI51" s="97"/>
      <c r="AFJ51" s="97"/>
      <c r="AFK51" s="97"/>
      <c r="AFL51" s="97"/>
      <c r="AFM51" s="97"/>
      <c r="AFN51" s="97"/>
      <c r="AFO51" s="97"/>
      <c r="AFP51" s="97"/>
      <c r="AFQ51" s="97"/>
      <c r="AFR51" s="97"/>
      <c r="AFS51" s="97"/>
      <c r="AFT51" s="97"/>
      <c r="AFU51" s="97"/>
      <c r="AFV51" s="97"/>
      <c r="AFW51" s="97"/>
      <c r="AFX51" s="97"/>
      <c r="AFY51" s="97"/>
      <c r="AFZ51" s="97"/>
      <c r="AGA51" s="97"/>
      <c r="AGB51" s="97"/>
      <c r="AGC51" s="97"/>
      <c r="AGD51" s="97"/>
      <c r="AGE51" s="97"/>
      <c r="AGF51" s="97"/>
      <c r="AGG51" s="97"/>
      <c r="AGH51" s="97"/>
      <c r="AGI51" s="97"/>
      <c r="AGJ51" s="97"/>
      <c r="AGK51" s="97"/>
      <c r="AGL51" s="97"/>
      <c r="AGM51" s="97"/>
      <c r="AGN51" s="97"/>
      <c r="AGO51" s="97"/>
      <c r="AGP51" s="97"/>
      <c r="AGQ51" s="97"/>
      <c r="AGR51" s="97"/>
      <c r="AGS51" s="97"/>
      <c r="AGT51" s="97"/>
      <c r="AGU51" s="97"/>
      <c r="AGV51" s="97"/>
      <c r="AGW51" s="97"/>
      <c r="AGX51" s="97"/>
      <c r="AGY51" s="97"/>
      <c r="AGZ51" s="97"/>
      <c r="AHA51" s="97"/>
      <c r="AHB51" s="97"/>
      <c r="AHC51" s="97"/>
      <c r="AHD51" s="97"/>
      <c r="AHE51" s="97"/>
      <c r="AHF51" s="97"/>
      <c r="AHG51" s="97"/>
      <c r="AHH51" s="97"/>
      <c r="AHI51" s="97"/>
      <c r="AHJ51" s="97"/>
      <c r="AHK51" s="97"/>
      <c r="AHL51" s="97"/>
      <c r="AHM51" s="97"/>
      <c r="AHN51" s="97"/>
      <c r="AHO51" s="97"/>
      <c r="AHP51" s="97"/>
      <c r="AHQ51" s="97"/>
      <c r="AHR51" s="97"/>
      <c r="AHS51" s="97"/>
      <c r="AHT51" s="97"/>
      <c r="AHU51" s="97"/>
      <c r="AHV51" s="97"/>
      <c r="AHW51" s="97"/>
      <c r="AHX51" s="97"/>
      <c r="AHY51" s="97"/>
      <c r="AHZ51" s="97"/>
      <c r="AIA51" s="97"/>
      <c r="AIB51" s="97"/>
      <c r="AIC51" s="97"/>
      <c r="AID51" s="97"/>
      <c r="AIE51" s="97"/>
      <c r="AIF51" s="97"/>
      <c r="AIG51" s="97"/>
      <c r="AIH51" s="97"/>
      <c r="AII51" s="97"/>
      <c r="AIJ51" s="97"/>
      <c r="AIK51" s="97"/>
      <c r="AIL51" s="97"/>
      <c r="AIM51" s="97"/>
      <c r="AIN51" s="97"/>
      <c r="AIO51" s="97"/>
      <c r="AIP51" s="97"/>
      <c r="AIQ51" s="97"/>
      <c r="AIR51" s="97"/>
      <c r="AIS51" s="97"/>
      <c r="AIT51" s="97"/>
      <c r="AIU51" s="97"/>
      <c r="AIV51" s="97"/>
      <c r="AIW51" s="97"/>
      <c r="AIX51" s="97"/>
      <c r="AIY51" s="97"/>
      <c r="AIZ51" s="97"/>
      <c r="AJA51" s="97"/>
      <c r="AJB51" s="97"/>
      <c r="AJC51" s="97"/>
      <c r="AJD51" s="97"/>
      <c r="AJE51" s="97"/>
      <c r="AJF51" s="97"/>
      <c r="AJG51" s="97"/>
      <c r="AJH51" s="97"/>
      <c r="AJI51" s="97"/>
      <c r="AJJ51" s="97"/>
      <c r="AJK51" s="97"/>
      <c r="AJL51" s="97"/>
      <c r="AJM51" s="97"/>
      <c r="AJN51" s="97"/>
      <c r="AJO51" s="97"/>
      <c r="AJP51" s="97"/>
      <c r="AJQ51" s="97"/>
      <c r="AJR51" s="97"/>
      <c r="AJS51" s="97"/>
      <c r="AJT51" s="97"/>
      <c r="AJU51" s="97"/>
      <c r="AJV51" s="97"/>
      <c r="AJW51" s="97"/>
      <c r="AJX51" s="97"/>
      <c r="AJY51" s="97"/>
      <c r="AJZ51" s="97"/>
      <c r="AKA51" s="97"/>
      <c r="AKB51" s="97"/>
      <c r="AKC51" s="97"/>
      <c r="AKD51" s="97"/>
      <c r="AKE51" s="97"/>
      <c r="AKF51" s="97"/>
      <c r="AKG51" s="97"/>
      <c r="AKH51" s="97"/>
      <c r="AKI51" s="97"/>
      <c r="AKJ51" s="97"/>
      <c r="AKK51" s="97"/>
      <c r="AKL51" s="97"/>
      <c r="AKM51" s="97"/>
      <c r="AKN51" s="97"/>
      <c r="AKO51" s="97"/>
      <c r="AKP51" s="97"/>
      <c r="AKQ51" s="97"/>
      <c r="AKR51" s="97"/>
      <c r="AKS51" s="97"/>
      <c r="AKT51" s="97"/>
      <c r="AKU51" s="97"/>
      <c r="AKV51" s="97"/>
      <c r="AKW51" s="97"/>
      <c r="AKX51" s="97"/>
      <c r="AKY51" s="97"/>
      <c r="AKZ51" s="97"/>
      <c r="ALA51" s="97"/>
      <c r="ALB51" s="97"/>
      <c r="ALC51" s="97"/>
      <c r="ALD51" s="97"/>
      <c r="ALE51" s="97"/>
      <c r="ALF51" s="97"/>
      <c r="ALG51" s="97"/>
      <c r="ALH51" s="97"/>
      <c r="ALI51" s="97"/>
      <c r="ALJ51" s="97"/>
      <c r="ALK51" s="97"/>
      <c r="ALL51" s="97"/>
      <c r="ALM51" s="97"/>
      <c r="ALN51" s="97"/>
      <c r="ALO51" s="97"/>
      <c r="ALP51" s="97"/>
      <c r="ALQ51" s="97"/>
      <c r="ALR51" s="97"/>
      <c r="ALS51" s="97"/>
    </row>
    <row r="52" spans="1:1007" x14ac:dyDescent="0.2">
      <c r="B52" s="97"/>
      <c r="C52" s="97"/>
      <c r="D52" s="97"/>
      <c r="E52" s="97"/>
      <c r="F52" s="97"/>
      <c r="G52" s="97"/>
      <c r="H52" s="97"/>
      <c r="I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  <c r="TC52" s="97"/>
      <c r="TD52" s="97"/>
      <c r="TE52" s="97"/>
      <c r="TF52" s="97"/>
      <c r="TG52" s="97"/>
      <c r="TH52" s="97"/>
      <c r="TI52" s="97"/>
      <c r="TJ52" s="97"/>
      <c r="TK52" s="97"/>
      <c r="TL52" s="97"/>
      <c r="TM52" s="97"/>
      <c r="TN52" s="97"/>
      <c r="TO52" s="97"/>
      <c r="TP52" s="97"/>
      <c r="TQ52" s="97"/>
      <c r="TR52" s="97"/>
      <c r="TS52" s="97"/>
      <c r="TT52" s="97"/>
      <c r="TU52" s="97"/>
      <c r="TV52" s="97"/>
      <c r="TW52" s="97"/>
      <c r="TX52" s="97"/>
      <c r="TY52" s="97"/>
      <c r="TZ52" s="97"/>
      <c r="UA52" s="97"/>
      <c r="UB52" s="97"/>
      <c r="UC52" s="97"/>
      <c r="UD52" s="97"/>
      <c r="UE52" s="97"/>
      <c r="UF52" s="97"/>
      <c r="UG52" s="97"/>
      <c r="UH52" s="97"/>
      <c r="UI52" s="97"/>
      <c r="UJ52" s="97"/>
      <c r="UK52" s="97"/>
      <c r="UL52" s="97"/>
      <c r="UM52" s="97"/>
      <c r="UN52" s="97"/>
      <c r="UO52" s="97"/>
      <c r="UP52" s="97"/>
      <c r="UQ52" s="97"/>
      <c r="UR52" s="97"/>
      <c r="US52" s="97"/>
      <c r="UT52" s="97"/>
      <c r="UU52" s="97"/>
      <c r="UV52" s="97"/>
      <c r="UW52" s="97"/>
      <c r="UX52" s="97"/>
      <c r="UY52" s="97"/>
      <c r="UZ52" s="97"/>
      <c r="VA52" s="97"/>
      <c r="VB52" s="97"/>
      <c r="VC52" s="97"/>
      <c r="VD52" s="97"/>
      <c r="VE52" s="97"/>
      <c r="VF52" s="97"/>
      <c r="VG52" s="97"/>
      <c r="VH52" s="97"/>
      <c r="VI52" s="97"/>
      <c r="VJ52" s="97"/>
      <c r="VK52" s="97"/>
      <c r="VL52" s="97"/>
      <c r="VM52" s="97"/>
      <c r="VN52" s="97"/>
      <c r="VO52" s="97"/>
      <c r="VP52" s="97"/>
      <c r="VQ52" s="97"/>
      <c r="VR52" s="97"/>
      <c r="VS52" s="97"/>
      <c r="VT52" s="97"/>
      <c r="VU52" s="97"/>
      <c r="VV52" s="97"/>
      <c r="VW52" s="97"/>
      <c r="VX52" s="97"/>
      <c r="VY52" s="97"/>
      <c r="VZ52" s="97"/>
      <c r="WA52" s="97"/>
      <c r="WB52" s="97"/>
      <c r="WC52" s="97"/>
      <c r="WD52" s="97"/>
      <c r="WE52" s="97"/>
      <c r="WF52" s="97"/>
      <c r="WG52" s="97"/>
      <c r="WH52" s="97"/>
      <c r="WI52" s="97"/>
      <c r="WJ52" s="97"/>
      <c r="WK52" s="97"/>
      <c r="WL52" s="97"/>
      <c r="WM52" s="97"/>
      <c r="WN52" s="97"/>
      <c r="WO52" s="97"/>
      <c r="WP52" s="97"/>
      <c r="WQ52" s="97"/>
      <c r="WR52" s="97"/>
      <c r="WS52" s="97"/>
      <c r="WT52" s="97"/>
      <c r="WU52" s="97"/>
      <c r="WV52" s="97"/>
      <c r="WW52" s="97"/>
      <c r="WX52" s="97"/>
      <c r="WY52" s="97"/>
      <c r="WZ52" s="97"/>
      <c r="XA52" s="97"/>
      <c r="XB52" s="97"/>
      <c r="XC52" s="97"/>
      <c r="XD52" s="97"/>
      <c r="XE52" s="97"/>
      <c r="XF52" s="97"/>
      <c r="XG52" s="97"/>
      <c r="XH52" s="97"/>
      <c r="XI52" s="97"/>
      <c r="XJ52" s="97"/>
      <c r="XK52" s="97"/>
      <c r="XL52" s="97"/>
      <c r="XM52" s="97"/>
      <c r="XN52" s="97"/>
      <c r="XO52" s="97"/>
      <c r="XP52" s="97"/>
      <c r="XQ52" s="97"/>
      <c r="XR52" s="97"/>
      <c r="XS52" s="97"/>
      <c r="XT52" s="97"/>
      <c r="XU52" s="97"/>
      <c r="XV52" s="97"/>
      <c r="XW52" s="97"/>
      <c r="XX52" s="97"/>
      <c r="XY52" s="97"/>
      <c r="XZ52" s="97"/>
      <c r="YA52" s="97"/>
      <c r="YB52" s="97"/>
      <c r="YC52" s="97"/>
      <c r="YD52" s="97"/>
      <c r="YE52" s="97"/>
      <c r="YF52" s="97"/>
      <c r="YG52" s="97"/>
      <c r="YH52" s="97"/>
      <c r="YI52" s="97"/>
      <c r="YJ52" s="97"/>
      <c r="YK52" s="97"/>
      <c r="YL52" s="97"/>
      <c r="YM52" s="97"/>
      <c r="YN52" s="97"/>
      <c r="YO52" s="97"/>
      <c r="YP52" s="97"/>
      <c r="YQ52" s="97"/>
      <c r="YR52" s="97"/>
      <c r="YS52" s="97"/>
      <c r="YT52" s="97"/>
      <c r="YU52" s="97"/>
      <c r="YV52" s="97"/>
      <c r="YW52" s="97"/>
      <c r="YX52" s="97"/>
      <c r="YY52" s="97"/>
      <c r="YZ52" s="97"/>
      <c r="ZA52" s="97"/>
      <c r="ZB52" s="97"/>
      <c r="ZC52" s="97"/>
      <c r="ZD52" s="97"/>
      <c r="ZE52" s="97"/>
      <c r="ZF52" s="97"/>
      <c r="ZG52" s="97"/>
      <c r="ZH52" s="97"/>
      <c r="ZI52" s="97"/>
      <c r="ZJ52" s="97"/>
      <c r="ZK52" s="97"/>
      <c r="ZL52" s="97"/>
      <c r="ZM52" s="97"/>
      <c r="ZN52" s="97"/>
      <c r="ZO52" s="97"/>
      <c r="ZP52" s="97"/>
      <c r="ZQ52" s="97"/>
      <c r="ZR52" s="97"/>
      <c r="ZS52" s="97"/>
      <c r="ZT52" s="97"/>
      <c r="ZU52" s="97"/>
      <c r="ZV52" s="97"/>
      <c r="ZW52" s="97"/>
      <c r="ZX52" s="97"/>
      <c r="ZY52" s="97"/>
      <c r="ZZ52" s="97"/>
      <c r="AAA52" s="97"/>
      <c r="AAB52" s="97"/>
      <c r="AAC52" s="97"/>
      <c r="AAD52" s="97"/>
      <c r="AAE52" s="97"/>
      <c r="AAF52" s="97"/>
      <c r="AAG52" s="97"/>
      <c r="AAH52" s="97"/>
      <c r="AAI52" s="97"/>
      <c r="AAJ52" s="97"/>
      <c r="AAK52" s="97"/>
      <c r="AAL52" s="97"/>
      <c r="AAM52" s="97"/>
      <c r="AAN52" s="97"/>
      <c r="AAO52" s="97"/>
      <c r="AAP52" s="97"/>
      <c r="AAQ52" s="97"/>
      <c r="AAR52" s="97"/>
      <c r="AAS52" s="97"/>
      <c r="AAT52" s="97"/>
      <c r="AAU52" s="97"/>
      <c r="AAV52" s="97"/>
      <c r="AAW52" s="97"/>
      <c r="AAX52" s="97"/>
      <c r="AAY52" s="97"/>
      <c r="AAZ52" s="97"/>
      <c r="ABA52" s="97"/>
      <c r="ABB52" s="97"/>
      <c r="ABC52" s="97"/>
      <c r="ABD52" s="97"/>
      <c r="ABE52" s="97"/>
      <c r="ABF52" s="97"/>
      <c r="ABG52" s="97"/>
      <c r="ABH52" s="97"/>
      <c r="ABI52" s="97"/>
      <c r="ABJ52" s="97"/>
      <c r="ABK52" s="97"/>
      <c r="ABL52" s="97"/>
      <c r="ABM52" s="97"/>
      <c r="ABN52" s="97"/>
      <c r="ABO52" s="97"/>
      <c r="ABP52" s="97"/>
      <c r="ABQ52" s="97"/>
      <c r="ABR52" s="97"/>
      <c r="ABS52" s="97"/>
      <c r="ABT52" s="97"/>
      <c r="ABU52" s="97"/>
      <c r="ABV52" s="97"/>
      <c r="ABW52" s="97"/>
      <c r="ABX52" s="97"/>
      <c r="ABY52" s="97"/>
      <c r="ABZ52" s="97"/>
      <c r="ACA52" s="97"/>
      <c r="ACB52" s="97"/>
      <c r="ACC52" s="97"/>
      <c r="ACD52" s="97"/>
      <c r="ACE52" s="97"/>
      <c r="ACF52" s="97"/>
      <c r="ACG52" s="97"/>
      <c r="ACH52" s="97"/>
      <c r="ACI52" s="97"/>
      <c r="ACJ52" s="97"/>
      <c r="ACK52" s="97"/>
      <c r="ACL52" s="97"/>
      <c r="ACM52" s="97"/>
      <c r="ACN52" s="97"/>
      <c r="ACO52" s="97"/>
      <c r="ACP52" s="97"/>
      <c r="ACQ52" s="97"/>
      <c r="ACR52" s="97"/>
      <c r="ACS52" s="97"/>
      <c r="ACT52" s="97"/>
      <c r="ACU52" s="97"/>
      <c r="ACV52" s="97"/>
      <c r="ACW52" s="97"/>
      <c r="ACX52" s="97"/>
      <c r="ACY52" s="97"/>
      <c r="ACZ52" s="97"/>
      <c r="ADA52" s="97"/>
      <c r="ADB52" s="97"/>
      <c r="ADC52" s="97"/>
      <c r="ADD52" s="97"/>
      <c r="ADE52" s="97"/>
      <c r="ADF52" s="97"/>
      <c r="ADG52" s="97"/>
      <c r="ADH52" s="97"/>
      <c r="ADI52" s="97"/>
      <c r="ADJ52" s="97"/>
      <c r="ADK52" s="97"/>
      <c r="ADL52" s="97"/>
      <c r="ADM52" s="97"/>
      <c r="ADN52" s="97"/>
      <c r="ADO52" s="97"/>
      <c r="ADP52" s="97"/>
      <c r="ADQ52" s="97"/>
      <c r="ADR52" s="97"/>
      <c r="ADS52" s="97"/>
      <c r="ADT52" s="97"/>
      <c r="ADU52" s="97"/>
      <c r="ADV52" s="97"/>
      <c r="ADW52" s="97"/>
      <c r="ADX52" s="97"/>
      <c r="ADY52" s="97"/>
      <c r="ADZ52" s="97"/>
      <c r="AEA52" s="97"/>
      <c r="AEB52" s="97"/>
      <c r="AEC52" s="97"/>
      <c r="AED52" s="97"/>
      <c r="AEE52" s="97"/>
      <c r="AEF52" s="97"/>
      <c r="AEG52" s="97"/>
      <c r="AEH52" s="97"/>
      <c r="AEI52" s="97"/>
      <c r="AEJ52" s="97"/>
      <c r="AEK52" s="97"/>
      <c r="AEL52" s="97"/>
      <c r="AEM52" s="97"/>
      <c r="AEN52" s="97"/>
      <c r="AEO52" s="97"/>
      <c r="AEP52" s="97"/>
      <c r="AEQ52" s="97"/>
      <c r="AER52" s="97"/>
      <c r="AES52" s="97"/>
      <c r="AET52" s="97"/>
      <c r="AEU52" s="97"/>
      <c r="AEV52" s="97"/>
      <c r="AEW52" s="97"/>
      <c r="AEX52" s="97"/>
      <c r="AEY52" s="97"/>
      <c r="AEZ52" s="97"/>
      <c r="AFA52" s="97"/>
      <c r="AFB52" s="97"/>
      <c r="AFC52" s="97"/>
      <c r="AFD52" s="97"/>
      <c r="AFE52" s="97"/>
      <c r="AFF52" s="97"/>
      <c r="AFG52" s="97"/>
      <c r="AFH52" s="97"/>
      <c r="AFI52" s="97"/>
      <c r="AFJ52" s="97"/>
      <c r="AFK52" s="97"/>
      <c r="AFL52" s="97"/>
      <c r="AFM52" s="97"/>
      <c r="AFN52" s="97"/>
      <c r="AFO52" s="97"/>
      <c r="AFP52" s="97"/>
      <c r="AFQ52" s="97"/>
      <c r="AFR52" s="97"/>
      <c r="AFS52" s="97"/>
      <c r="AFT52" s="97"/>
      <c r="AFU52" s="97"/>
      <c r="AFV52" s="97"/>
      <c r="AFW52" s="97"/>
      <c r="AFX52" s="97"/>
      <c r="AFY52" s="97"/>
      <c r="AFZ52" s="97"/>
      <c r="AGA52" s="97"/>
      <c r="AGB52" s="97"/>
      <c r="AGC52" s="97"/>
      <c r="AGD52" s="97"/>
      <c r="AGE52" s="97"/>
      <c r="AGF52" s="97"/>
      <c r="AGG52" s="97"/>
      <c r="AGH52" s="97"/>
      <c r="AGI52" s="97"/>
      <c r="AGJ52" s="97"/>
      <c r="AGK52" s="97"/>
      <c r="AGL52" s="97"/>
      <c r="AGM52" s="97"/>
      <c r="AGN52" s="97"/>
      <c r="AGO52" s="97"/>
      <c r="AGP52" s="97"/>
      <c r="AGQ52" s="97"/>
      <c r="AGR52" s="97"/>
      <c r="AGS52" s="97"/>
      <c r="AGT52" s="97"/>
      <c r="AGU52" s="97"/>
      <c r="AGV52" s="97"/>
      <c r="AGW52" s="97"/>
      <c r="AGX52" s="97"/>
      <c r="AGY52" s="97"/>
      <c r="AGZ52" s="97"/>
      <c r="AHA52" s="97"/>
      <c r="AHB52" s="97"/>
      <c r="AHC52" s="97"/>
      <c r="AHD52" s="97"/>
      <c r="AHE52" s="97"/>
      <c r="AHF52" s="97"/>
      <c r="AHG52" s="97"/>
      <c r="AHH52" s="97"/>
      <c r="AHI52" s="97"/>
      <c r="AHJ52" s="97"/>
      <c r="AHK52" s="97"/>
      <c r="AHL52" s="97"/>
      <c r="AHM52" s="97"/>
      <c r="AHN52" s="97"/>
      <c r="AHO52" s="97"/>
      <c r="AHP52" s="97"/>
      <c r="AHQ52" s="97"/>
      <c r="AHR52" s="97"/>
      <c r="AHS52" s="97"/>
      <c r="AHT52" s="97"/>
      <c r="AHU52" s="97"/>
      <c r="AHV52" s="97"/>
      <c r="AHW52" s="97"/>
      <c r="AHX52" s="97"/>
      <c r="AHY52" s="97"/>
      <c r="AHZ52" s="97"/>
      <c r="AIA52" s="97"/>
      <c r="AIB52" s="97"/>
      <c r="AIC52" s="97"/>
      <c r="AID52" s="97"/>
      <c r="AIE52" s="97"/>
      <c r="AIF52" s="97"/>
      <c r="AIG52" s="97"/>
      <c r="AIH52" s="97"/>
      <c r="AII52" s="97"/>
      <c r="AIJ52" s="97"/>
      <c r="AIK52" s="97"/>
      <c r="AIL52" s="97"/>
      <c r="AIM52" s="97"/>
      <c r="AIN52" s="97"/>
      <c r="AIO52" s="97"/>
      <c r="AIP52" s="97"/>
      <c r="AIQ52" s="97"/>
      <c r="AIR52" s="97"/>
      <c r="AIS52" s="97"/>
      <c r="AIT52" s="97"/>
      <c r="AIU52" s="97"/>
      <c r="AIV52" s="97"/>
      <c r="AIW52" s="97"/>
      <c r="AIX52" s="97"/>
      <c r="AIY52" s="97"/>
      <c r="AIZ52" s="97"/>
      <c r="AJA52" s="97"/>
      <c r="AJB52" s="97"/>
      <c r="AJC52" s="97"/>
      <c r="AJD52" s="97"/>
      <c r="AJE52" s="97"/>
      <c r="AJF52" s="97"/>
      <c r="AJG52" s="97"/>
      <c r="AJH52" s="97"/>
      <c r="AJI52" s="97"/>
      <c r="AJJ52" s="97"/>
      <c r="AJK52" s="97"/>
      <c r="AJL52" s="97"/>
      <c r="AJM52" s="97"/>
      <c r="AJN52" s="97"/>
      <c r="AJO52" s="97"/>
      <c r="AJP52" s="97"/>
      <c r="AJQ52" s="97"/>
      <c r="AJR52" s="97"/>
      <c r="AJS52" s="97"/>
      <c r="AJT52" s="97"/>
      <c r="AJU52" s="97"/>
      <c r="AJV52" s="97"/>
      <c r="AJW52" s="97"/>
      <c r="AJX52" s="97"/>
      <c r="AJY52" s="97"/>
      <c r="AJZ52" s="97"/>
      <c r="AKA52" s="97"/>
      <c r="AKB52" s="97"/>
      <c r="AKC52" s="97"/>
      <c r="AKD52" s="97"/>
      <c r="AKE52" s="97"/>
      <c r="AKF52" s="97"/>
      <c r="AKG52" s="97"/>
      <c r="AKH52" s="97"/>
      <c r="AKI52" s="97"/>
      <c r="AKJ52" s="97"/>
      <c r="AKK52" s="97"/>
      <c r="AKL52" s="97"/>
      <c r="AKM52" s="97"/>
      <c r="AKN52" s="97"/>
      <c r="AKO52" s="97"/>
      <c r="AKP52" s="97"/>
      <c r="AKQ52" s="97"/>
      <c r="AKR52" s="97"/>
      <c r="AKS52" s="97"/>
      <c r="AKT52" s="97"/>
      <c r="AKU52" s="97"/>
      <c r="AKV52" s="97"/>
      <c r="AKW52" s="97"/>
      <c r="AKX52" s="97"/>
      <c r="AKY52" s="97"/>
      <c r="AKZ52" s="97"/>
      <c r="ALA52" s="97"/>
      <c r="ALB52" s="97"/>
      <c r="ALC52" s="97"/>
      <c r="ALD52" s="97"/>
      <c r="ALE52" s="97"/>
      <c r="ALF52" s="97"/>
      <c r="ALG52" s="97"/>
      <c r="ALH52" s="97"/>
      <c r="ALI52" s="97"/>
      <c r="ALJ52" s="97"/>
      <c r="ALK52" s="97"/>
      <c r="ALL52" s="97"/>
      <c r="ALM52" s="97"/>
      <c r="ALN52" s="97"/>
      <c r="ALO52" s="97"/>
      <c r="ALP52" s="97"/>
      <c r="ALQ52" s="97"/>
      <c r="ALR52" s="97"/>
      <c r="ALS52" s="97"/>
    </row>
    <row r="53" spans="1:1007" s="11" customFormat="1" ht="15" customHeight="1" x14ac:dyDescent="0.2">
      <c r="A53" s="139"/>
      <c r="C53" s="19"/>
      <c r="D53" s="19"/>
      <c r="E53" s="19"/>
      <c r="F53" s="19"/>
      <c r="G53" s="19"/>
      <c r="H53" s="19"/>
    </row>
  </sheetData>
  <mergeCells count="2">
    <mergeCell ref="B6:H6"/>
    <mergeCell ref="B47:H47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showGridLines="0" zoomScaleNormal="100" workbookViewId="0">
      <selection activeCell="A2" sqref="A2"/>
    </sheetView>
  </sheetViews>
  <sheetFormatPr defaultRowHeight="12" x14ac:dyDescent="0.2"/>
  <cols>
    <col min="1" max="2" width="9" style="2"/>
    <col min="3" max="3" width="40.28515625" style="2" customWidth="1"/>
    <col min="4" max="4" width="20.5703125" style="2" customWidth="1"/>
    <col min="5" max="8" width="9" style="2"/>
    <col min="9" max="10" width="14.42578125" style="2" customWidth="1"/>
    <col min="11" max="11" width="12.42578125" style="2" customWidth="1"/>
    <col min="12" max="12" width="12.140625" style="2" customWidth="1"/>
    <col min="13" max="1025" width="9" style="2"/>
  </cols>
  <sheetData>
    <row r="1" spans="1:1024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4"/>
      <c r="R1" s="4"/>
      <c r="S1" s="4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/>
      <c r="B2"/>
      <c r="C2" s="21" t="s">
        <v>0</v>
      </c>
      <c r="D2"/>
      <c r="E2"/>
      <c r="F2"/>
      <c r="G2"/>
      <c r="H2"/>
      <c r="I2"/>
      <c r="J2"/>
      <c r="K2"/>
      <c r="L2"/>
      <c r="M2"/>
      <c r="N2"/>
      <c r="O2"/>
      <c r="P2"/>
      <c r="Q2" s="4"/>
      <c r="R2" s="4"/>
      <c r="S2" s="4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">
      <c r="A3"/>
      <c r="B3"/>
      <c r="C3" s="4" t="s">
        <v>1</v>
      </c>
      <c r="D3"/>
      <c r="E3"/>
      <c r="F3"/>
      <c r="G3"/>
      <c r="H3"/>
      <c r="I3"/>
      <c r="J3"/>
      <c r="K3"/>
      <c r="L3"/>
      <c r="M3"/>
      <c r="N3"/>
      <c r="O3"/>
      <c r="P3"/>
      <c r="Q3" s="4"/>
      <c r="R3" s="4"/>
      <c r="S3" s="4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5" spans="1:1024" s="7" customFormat="1" ht="23.25" x14ac:dyDescent="0.2">
      <c r="C5" s="184" t="s">
        <v>133</v>
      </c>
    </row>
    <row r="6" spans="1:1024" ht="20.25" x14ac:dyDescent="0.2">
      <c r="A6"/>
      <c r="B6"/>
      <c r="C6" s="185" t="s">
        <v>85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22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1024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 s="14"/>
      <c r="Q7"/>
      <c r="R7"/>
      <c r="S7"/>
      <c r="T7" s="8"/>
      <c r="V7"/>
      <c r="X7"/>
      <c r="Y7"/>
      <c r="Z7"/>
    </row>
    <row r="8" spans="1:1024" x14ac:dyDescent="0.2">
      <c r="A8"/>
      <c r="B8"/>
      <c r="C8"/>
      <c r="D8"/>
      <c r="E8"/>
      <c r="F8"/>
      <c r="G8"/>
      <c r="L8"/>
      <c r="M8"/>
      <c r="N8"/>
      <c r="O8"/>
      <c r="Q8"/>
      <c r="R8"/>
      <c r="S8"/>
      <c r="T8"/>
      <c r="V8"/>
      <c r="X8"/>
      <c r="Y8"/>
      <c r="Z8"/>
    </row>
    <row r="9" spans="1:1024" x14ac:dyDescent="0.2">
      <c r="A9"/>
      <c r="B9"/>
      <c r="C9"/>
      <c r="D9" s="19" t="s">
        <v>40</v>
      </c>
      <c r="E9" s="24"/>
      <c r="F9" s="24"/>
      <c r="G9"/>
      <c r="L9"/>
      <c r="M9"/>
      <c r="N9"/>
      <c r="O9"/>
      <c r="Q9"/>
      <c r="R9"/>
      <c r="S9"/>
      <c r="T9"/>
      <c r="V9"/>
      <c r="X9"/>
      <c r="Y9"/>
      <c r="Z9"/>
    </row>
    <row r="10" spans="1:1024" x14ac:dyDescent="0.2">
      <c r="A10" s="3"/>
      <c r="B10"/>
      <c r="C10" s="14" t="s">
        <v>44</v>
      </c>
      <c r="D10" s="26">
        <v>807170</v>
      </c>
      <c r="E10" s="115">
        <f t="shared" ref="E10:E18" si="0">D10/SUM($D$10:$D$18)</f>
        <v>0.37473943220594719</v>
      </c>
      <c r="F10" s="27"/>
      <c r="G10" s="28"/>
      <c r="L10"/>
      <c r="M10"/>
      <c r="N10"/>
      <c r="O10"/>
      <c r="Q10" s="25"/>
      <c r="R10"/>
      <c r="S10" s="25"/>
      <c r="T10"/>
      <c r="V10"/>
      <c r="X10"/>
      <c r="Y10"/>
      <c r="Z10"/>
    </row>
    <row r="11" spans="1:1024" x14ac:dyDescent="0.2">
      <c r="A11" s="3"/>
      <c r="B11"/>
      <c r="C11" s="14" t="s">
        <v>2</v>
      </c>
      <c r="D11" s="26">
        <v>503770</v>
      </c>
      <c r="E11" s="115">
        <f t="shared" si="0"/>
        <v>0.23388193783514008</v>
      </c>
      <c r="F11" s="27"/>
      <c r="G11" s="28"/>
      <c r="L11"/>
      <c r="M11"/>
      <c r="N11"/>
      <c r="O11"/>
      <c r="Q11" s="25"/>
      <c r="R11"/>
      <c r="S11" s="25"/>
      <c r="T11"/>
      <c r="V11"/>
      <c r="X11"/>
      <c r="Y11"/>
      <c r="Z11"/>
    </row>
    <row r="12" spans="1:1024" x14ac:dyDescent="0.2">
      <c r="A12"/>
      <c r="B12" s="14"/>
      <c r="C12" s="14" t="s">
        <v>43</v>
      </c>
      <c r="D12" s="26">
        <v>232620</v>
      </c>
      <c r="E12" s="115">
        <f t="shared" si="0"/>
        <v>0.10799693586202094</v>
      </c>
      <c r="F12" s="27"/>
      <c r="G12" s="28"/>
      <c r="L12"/>
      <c r="M12"/>
      <c r="N12"/>
      <c r="O12"/>
      <c r="Q12" s="14"/>
      <c r="R12"/>
      <c r="S12" s="14"/>
      <c r="T12"/>
      <c r="V12"/>
      <c r="X12"/>
      <c r="Y12"/>
      <c r="Z12"/>
    </row>
    <row r="13" spans="1:1024" x14ac:dyDescent="0.2">
      <c r="A13"/>
      <c r="B13" s="14"/>
      <c r="C13" s="14" t="s">
        <v>42</v>
      </c>
      <c r="D13" s="26">
        <v>229370</v>
      </c>
      <c r="E13" s="115">
        <f t="shared" si="0"/>
        <v>0.10648808003899812</v>
      </c>
      <c r="F13" s="27"/>
      <c r="G13" s="28"/>
      <c r="L13"/>
      <c r="M13"/>
      <c r="N13"/>
      <c r="O13"/>
      <c r="Q13" s="25"/>
      <c r="R13"/>
      <c r="S13" s="25"/>
      <c r="T13"/>
      <c r="V13"/>
      <c r="X13"/>
      <c r="Y13"/>
      <c r="Z13"/>
    </row>
    <row r="14" spans="1:1024" x14ac:dyDescent="0.2">
      <c r="A14"/>
      <c r="B14" s="14"/>
      <c r="C14" s="14" t="s">
        <v>7</v>
      </c>
      <c r="D14" s="26">
        <v>203430</v>
      </c>
      <c r="E14" s="115">
        <f t="shared" si="0"/>
        <v>9.444508925462522E-2</v>
      </c>
      <c r="F14" s="115"/>
      <c r="G14" s="28"/>
      <c r="L14"/>
      <c r="M14"/>
      <c r="N14"/>
      <c r="O14"/>
      <c r="Q14" s="25"/>
      <c r="R14" s="3"/>
      <c r="S14" s="25"/>
      <c r="T14"/>
      <c r="V14"/>
      <c r="X14"/>
      <c r="Y14"/>
      <c r="Z14"/>
    </row>
    <row r="15" spans="1:1024" x14ac:dyDescent="0.2">
      <c r="A15"/>
      <c r="B15" s="14"/>
      <c r="C15" s="14" t="s">
        <v>45</v>
      </c>
      <c r="D15" s="26">
        <v>95540</v>
      </c>
      <c r="E15" s="115">
        <f t="shared" si="0"/>
        <v>4.4355718563569256E-2</v>
      </c>
      <c r="F15" s="27"/>
      <c r="G15" s="28"/>
      <c r="L15"/>
      <c r="M15"/>
      <c r="N15"/>
      <c r="O15"/>
      <c r="Q15" s="14"/>
      <c r="R15"/>
      <c r="S15" s="14"/>
      <c r="T15"/>
      <c r="V15"/>
      <c r="X15" s="23"/>
      <c r="Y15" s="23"/>
      <c r="Z15" s="23"/>
    </row>
    <row r="16" spans="1:1024" x14ac:dyDescent="0.2">
      <c r="A16"/>
      <c r="B16" s="14"/>
      <c r="C16" s="14" t="s">
        <v>4</v>
      </c>
      <c r="D16" s="26">
        <v>50120</v>
      </c>
      <c r="E16" s="115">
        <f t="shared" si="0"/>
        <v>2.3268878107662667E-2</v>
      </c>
      <c r="F16" s="27"/>
      <c r="G16" s="28"/>
      <c r="L16"/>
      <c r="M16"/>
      <c r="N16"/>
      <c r="O16"/>
      <c r="Q16" s="25"/>
      <c r="R16"/>
      <c r="S16" s="25"/>
      <c r="T16"/>
      <c r="V16"/>
      <c r="X16" s="23"/>
      <c r="Y16" s="23"/>
      <c r="Z16" s="23"/>
    </row>
    <row r="17" spans="1:25" x14ac:dyDescent="0.2">
      <c r="A17" s="3"/>
      <c r="B17" s="14"/>
      <c r="C17" s="14" t="s">
        <v>41</v>
      </c>
      <c r="D17" s="26">
        <v>21350</v>
      </c>
      <c r="E17" s="115">
        <f t="shared" si="0"/>
        <v>9.9120220989345163E-3</v>
      </c>
      <c r="F17" s="27"/>
      <c r="G17" s="28"/>
      <c r="L17"/>
      <c r="M17"/>
      <c r="N17"/>
      <c r="O17"/>
      <c r="Q17" s="25"/>
      <c r="R17"/>
      <c r="S17" s="25"/>
      <c r="T17"/>
      <c r="V17" s="14"/>
      <c r="X17"/>
      <c r="Y17"/>
    </row>
    <row r="18" spans="1:25" x14ac:dyDescent="0.2">
      <c r="A18"/>
      <c r="B18" s="14"/>
      <c r="C18" s="14" t="s">
        <v>46</v>
      </c>
      <c r="D18" s="26">
        <v>10580</v>
      </c>
      <c r="E18" s="115">
        <f t="shared" si="0"/>
        <v>4.9119060331019758E-3</v>
      </c>
      <c r="F18" s="27"/>
      <c r="G18" s="28"/>
      <c r="L18"/>
      <c r="M18"/>
      <c r="N18"/>
      <c r="O18"/>
      <c r="Q18" s="14"/>
      <c r="R18"/>
      <c r="S18" s="14"/>
      <c r="T18"/>
      <c r="V18" s="14"/>
      <c r="X18"/>
      <c r="Y18"/>
    </row>
    <row r="19" spans="1:25" x14ac:dyDescent="0.2">
      <c r="A19" s="3"/>
      <c r="B19" s="14"/>
      <c r="C19" s="14"/>
      <c r="D19" s="27"/>
      <c r="E19" s="138"/>
      <c r="F19" s="27"/>
      <c r="G19"/>
      <c r="L19"/>
      <c r="M19"/>
      <c r="N19"/>
      <c r="O19"/>
      <c r="Q19" s="14"/>
      <c r="R19"/>
      <c r="S19"/>
      <c r="T19"/>
      <c r="V19" s="14"/>
      <c r="X19"/>
      <c r="Y19"/>
    </row>
    <row r="20" spans="1:25" x14ac:dyDescent="0.2">
      <c r="A20"/>
      <c r="B20" s="14"/>
      <c r="C20" s="17" t="s">
        <v>38</v>
      </c>
      <c r="D20" s="27"/>
      <c r="E20" s="115"/>
      <c r="F20" s="27"/>
      <c r="G20"/>
      <c r="L20"/>
      <c r="M20"/>
      <c r="N20"/>
      <c r="O20"/>
      <c r="Q20" s="17"/>
      <c r="R20"/>
      <c r="S20" s="17"/>
      <c r="T20"/>
      <c r="V20" s="14"/>
      <c r="X20"/>
      <c r="Y20"/>
    </row>
    <row r="21" spans="1:25" x14ac:dyDescent="0.2">
      <c r="A21"/>
      <c r="B21" s="14"/>
      <c r="C21" s="14"/>
      <c r="D21" s="27"/>
      <c r="E21" s="27"/>
      <c r="F21" s="27"/>
      <c r="G21"/>
      <c r="L21"/>
      <c r="M21"/>
      <c r="N21"/>
      <c r="O21"/>
      <c r="Q21" s="14"/>
      <c r="R21"/>
      <c r="S21"/>
      <c r="T21"/>
      <c r="V21" s="14"/>
      <c r="X21"/>
      <c r="Y21"/>
    </row>
    <row r="22" spans="1:25" x14ac:dyDescent="0.2">
      <c r="A22"/>
      <c r="B22" s="14"/>
      <c r="C22" s="14"/>
      <c r="D22" s="31"/>
      <c r="E22" s="27"/>
      <c r="F22" s="27"/>
      <c r="G22"/>
      <c r="L22"/>
      <c r="M22"/>
      <c r="N22"/>
      <c r="O22"/>
      <c r="Q22" s="14"/>
      <c r="R22"/>
      <c r="S22"/>
      <c r="T22"/>
      <c r="V22" s="14"/>
      <c r="X22"/>
      <c r="Y22"/>
    </row>
    <row r="23" spans="1:25" x14ac:dyDescent="0.2">
      <c r="A23" s="3"/>
      <c r="B23" s="14"/>
      <c r="C23" s="14"/>
      <c r="D23" s="31"/>
      <c r="E23" s="27"/>
      <c r="F23" s="27"/>
      <c r="G23"/>
      <c r="H23"/>
      <c r="I23"/>
      <c r="J23"/>
      <c r="K23"/>
      <c r="L23"/>
      <c r="M23"/>
      <c r="N23"/>
      <c r="O23"/>
      <c r="Q23" s="14"/>
      <c r="R23"/>
      <c r="S23"/>
      <c r="T23"/>
      <c r="V23" s="14"/>
      <c r="X23"/>
      <c r="Y23"/>
    </row>
    <row r="24" spans="1:25" x14ac:dyDescent="0.2">
      <c r="A24" s="18"/>
      <c r="B24" s="14"/>
      <c r="C24" s="14"/>
      <c r="D24" s="27"/>
      <c r="E24" s="27"/>
      <c r="F24" s="27"/>
      <c r="G24"/>
      <c r="H24"/>
      <c r="I24"/>
      <c r="J24"/>
      <c r="K24"/>
      <c r="L24"/>
      <c r="M24"/>
      <c r="N24"/>
      <c r="O24"/>
      <c r="Q24" s="14"/>
      <c r="R24"/>
      <c r="S24"/>
      <c r="T24"/>
      <c r="V24" s="14"/>
      <c r="X24"/>
      <c r="Y24"/>
    </row>
    <row r="25" spans="1:25" x14ac:dyDescent="0.2">
      <c r="B25" s="14"/>
      <c r="C25"/>
      <c r="D25"/>
      <c r="E25" s="115"/>
      <c r="F25" s="27"/>
      <c r="G25"/>
      <c r="H25"/>
      <c r="I25"/>
      <c r="J25"/>
      <c r="K25"/>
      <c r="L25"/>
      <c r="M25"/>
      <c r="N25"/>
      <c r="O25"/>
      <c r="Q25" s="14"/>
      <c r="R25"/>
      <c r="S25"/>
      <c r="T25"/>
      <c r="V25" s="14"/>
      <c r="X25"/>
      <c r="Y25"/>
    </row>
    <row r="26" spans="1:25" x14ac:dyDescent="0.2">
      <c r="A26"/>
      <c r="B26" s="14"/>
      <c r="C26"/>
      <c r="D26"/>
      <c r="E26" s="27"/>
      <c r="F26" s="27"/>
      <c r="G26"/>
      <c r="H26"/>
      <c r="I26"/>
      <c r="J26"/>
      <c r="K26"/>
      <c r="L26"/>
      <c r="M26"/>
      <c r="N26"/>
      <c r="O26"/>
      <c r="Q26" s="14"/>
      <c r="R26"/>
      <c r="S26"/>
      <c r="T26"/>
      <c r="V26" s="14"/>
      <c r="X26"/>
      <c r="Y26"/>
    </row>
    <row r="27" spans="1:25" x14ac:dyDescent="0.2">
      <c r="A27"/>
      <c r="B27" s="14"/>
      <c r="C27"/>
      <c r="D27"/>
      <c r="E27" s="115"/>
      <c r="F27" s="27"/>
      <c r="G27"/>
      <c r="H27"/>
      <c r="I27"/>
      <c r="J27"/>
      <c r="K27"/>
      <c r="L27"/>
      <c r="M27"/>
      <c r="N27"/>
      <c r="O27"/>
      <c r="Q27" s="14"/>
      <c r="R27"/>
      <c r="S27"/>
      <c r="T27"/>
      <c r="V27" s="14"/>
      <c r="X27"/>
      <c r="Y27"/>
    </row>
    <row r="28" spans="1:25" x14ac:dyDescent="0.2">
      <c r="A28"/>
      <c r="B28" s="14"/>
      <c r="C28"/>
      <c r="D28"/>
      <c r="E28" s="27"/>
      <c r="F28" s="27"/>
      <c r="G28"/>
      <c r="H28"/>
      <c r="I28"/>
      <c r="J28"/>
      <c r="K28"/>
      <c r="L28"/>
      <c r="M28"/>
      <c r="N28"/>
      <c r="O28"/>
      <c r="Q28" s="14"/>
      <c r="R28"/>
      <c r="S28"/>
      <c r="T28"/>
      <c r="V28" s="14"/>
      <c r="X28"/>
      <c r="Y28"/>
    </row>
    <row r="29" spans="1:25" x14ac:dyDescent="0.2">
      <c r="A29"/>
      <c r="B29" s="14"/>
      <c r="C29"/>
      <c r="D29"/>
      <c r="E29" s="27"/>
      <c r="F29" s="27"/>
      <c r="G29"/>
      <c r="H29"/>
      <c r="I29"/>
      <c r="J29"/>
      <c r="K29"/>
      <c r="L29"/>
      <c r="M29"/>
      <c r="N29"/>
      <c r="O29"/>
      <c r="Q29" s="14"/>
      <c r="R29"/>
      <c r="S29"/>
      <c r="T29"/>
      <c r="V29" s="14"/>
      <c r="X29"/>
      <c r="Y29"/>
    </row>
    <row r="30" spans="1:25" x14ac:dyDescent="0.2">
      <c r="A30"/>
      <c r="B30" s="14"/>
      <c r="C30" s="14"/>
      <c r="D30" s="27"/>
      <c r="E30" s="27"/>
      <c r="F30" s="27"/>
      <c r="G30"/>
      <c r="H30"/>
      <c r="I30"/>
      <c r="J30"/>
      <c r="K30"/>
      <c r="L30"/>
      <c r="M30"/>
      <c r="N30"/>
      <c r="O30"/>
      <c r="Q30" s="14"/>
      <c r="R30"/>
      <c r="S30"/>
      <c r="T30"/>
      <c r="V30" s="14"/>
      <c r="X30"/>
      <c r="Y30"/>
    </row>
    <row r="31" spans="1:25" x14ac:dyDescent="0.2">
      <c r="A31"/>
      <c r="B31" s="14"/>
      <c r="D31" s="27"/>
      <c r="E31" s="27"/>
      <c r="F31" s="27"/>
      <c r="G31" s="14"/>
      <c r="H31"/>
      <c r="I31"/>
      <c r="J31"/>
      <c r="K31"/>
      <c r="L31"/>
      <c r="M31" s="23"/>
      <c r="N31" s="23"/>
      <c r="O31" s="23"/>
      <c r="Q31" s="14"/>
      <c r="R31"/>
      <c r="S31"/>
      <c r="T31"/>
      <c r="V31" s="14"/>
      <c r="X31"/>
      <c r="Y31"/>
    </row>
    <row r="32" spans="1:25" x14ac:dyDescent="0.2">
      <c r="A32"/>
      <c r="B32" s="14"/>
      <c r="C32" s="14"/>
      <c r="D32" s="27"/>
      <c r="E32" s="27"/>
      <c r="F32" s="27"/>
      <c r="G32" s="14"/>
      <c r="H32"/>
      <c r="I32"/>
      <c r="J32"/>
      <c r="K32"/>
      <c r="L32"/>
      <c r="M32" s="23"/>
      <c r="N32" s="23"/>
      <c r="O32" s="23"/>
      <c r="Q32" s="14"/>
      <c r="R32"/>
      <c r="S32"/>
      <c r="T32"/>
      <c r="V32" s="14"/>
      <c r="X32"/>
      <c r="Y32"/>
    </row>
    <row r="33" spans="1:1025" x14ac:dyDescent="0.2">
      <c r="A33"/>
      <c r="B33" s="14"/>
      <c r="C33" s="14"/>
      <c r="D33" s="27"/>
      <c r="E33" s="27"/>
      <c r="F33" s="27"/>
      <c r="G33" s="14"/>
      <c r="H33"/>
      <c r="I33"/>
      <c r="J33"/>
      <c r="K33"/>
      <c r="L33"/>
      <c r="Q33" s="14"/>
      <c r="R33" s="23"/>
      <c r="S33"/>
      <c r="T33" s="23"/>
      <c r="V33" s="14"/>
      <c r="X33"/>
      <c r="Y33"/>
    </row>
    <row r="34" spans="1:1025" x14ac:dyDescent="0.2">
      <c r="A34"/>
      <c r="B34" s="14"/>
      <c r="C34" s="14"/>
      <c r="D34" s="27"/>
      <c r="E34" s="27"/>
      <c r="F34" s="27"/>
      <c r="G34" s="14"/>
      <c r="H34"/>
      <c r="I34"/>
      <c r="J34"/>
      <c r="K34"/>
      <c r="L34"/>
      <c r="Q34" s="14"/>
      <c r="R34" s="23"/>
      <c r="S34"/>
      <c r="T34"/>
      <c r="V34" s="14"/>
      <c r="X34" s="23"/>
      <c r="Y34"/>
    </row>
    <row r="35" spans="1:1025" x14ac:dyDescent="0.2">
      <c r="A35"/>
      <c r="B35" s="14"/>
      <c r="C35" s="14"/>
      <c r="D35" s="27"/>
      <c r="E35" s="27"/>
      <c r="F35" s="27"/>
      <c r="G35" s="14"/>
      <c r="H35"/>
      <c r="I35"/>
      <c r="J35"/>
      <c r="K35"/>
      <c r="L35"/>
      <c r="Q35" s="14"/>
      <c r="R35"/>
      <c r="S35"/>
      <c r="T35"/>
      <c r="V35" s="14"/>
      <c r="X35"/>
      <c r="Y35"/>
    </row>
    <row r="36" spans="1:1025" x14ac:dyDescent="0.2">
      <c r="A36"/>
      <c r="C36" s="22"/>
      <c r="D36" s="27"/>
      <c r="E36" s="27"/>
      <c r="F36" s="27"/>
      <c r="G36" s="14"/>
      <c r="H36"/>
      <c r="I36"/>
      <c r="J36"/>
      <c r="K36"/>
      <c r="L36"/>
      <c r="Q36" s="14"/>
      <c r="R36"/>
      <c r="S36"/>
      <c r="T36"/>
      <c r="V36" s="14"/>
      <c r="X36"/>
      <c r="Y36" s="23"/>
    </row>
    <row r="37" spans="1:1025" x14ac:dyDescent="0.2">
      <c r="A37"/>
      <c r="C37"/>
      <c r="D37"/>
      <c r="E37"/>
      <c r="F37"/>
      <c r="G37" s="14"/>
      <c r="H37"/>
      <c r="I37"/>
      <c r="J37"/>
      <c r="K37"/>
      <c r="L37"/>
      <c r="Q37"/>
      <c r="R37"/>
      <c r="S37"/>
      <c r="T37"/>
      <c r="V37" s="14"/>
      <c r="X37"/>
      <c r="Y37" s="23"/>
    </row>
    <row r="38" spans="1:1025" x14ac:dyDescent="0.2">
      <c r="A38" s="5"/>
      <c r="C38"/>
      <c r="D38"/>
      <c r="E38"/>
      <c r="F38"/>
      <c r="R38" s="32"/>
      <c r="T38" s="23"/>
      <c r="V38" s="14"/>
      <c r="X38" s="23"/>
      <c r="Y38" s="23"/>
    </row>
    <row r="39" spans="1:1025" x14ac:dyDescent="0.2">
      <c r="A39" s="5"/>
      <c r="C39"/>
      <c r="D39"/>
      <c r="E39"/>
      <c r="F39"/>
      <c r="R39" s="32"/>
      <c r="T39" s="23"/>
      <c r="V39" s="14"/>
      <c r="X39" s="23"/>
      <c r="Y39" s="23"/>
    </row>
    <row r="40" spans="1:1025" x14ac:dyDescent="0.2">
      <c r="A40" s="3"/>
      <c r="C40"/>
      <c r="D40"/>
      <c r="E40"/>
      <c r="F40"/>
    </row>
    <row r="41" spans="1:1025" x14ac:dyDescent="0.2">
      <c r="C41" s="14"/>
      <c r="D41" s="14"/>
      <c r="E41" s="14"/>
      <c r="F41" s="5" t="s">
        <v>47</v>
      </c>
    </row>
    <row r="42" spans="1:1025" x14ac:dyDescent="0.2">
      <c r="C42" s="14"/>
      <c r="D42" s="14"/>
      <c r="E42" s="14"/>
      <c r="F42" s="14"/>
    </row>
    <row r="43" spans="1:1025" x14ac:dyDescent="0.2">
      <c r="C43" s="14"/>
      <c r="D43" s="14"/>
      <c r="E43" s="14"/>
      <c r="F43" s="14"/>
    </row>
    <row r="44" spans="1:1025" x14ac:dyDescent="0.2">
      <c r="C44" s="14"/>
      <c r="D44" s="27"/>
      <c r="E44" s="27"/>
      <c r="F44" s="27"/>
    </row>
    <row r="45" spans="1:1025" x14ac:dyDescent="0.2"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x14ac:dyDescent="0.2"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 x14ac:dyDescent="0.2"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 x14ac:dyDescent="0.2"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011:1025" x14ac:dyDescent="0.2"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011:1025" x14ac:dyDescent="0.2"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011:1025" x14ac:dyDescent="0.2"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011:1025" x14ac:dyDescent="0.2"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011:1025" x14ac:dyDescent="0.2"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011:1025" x14ac:dyDescent="0.2"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011:1025" x14ac:dyDescent="0.2"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011:1025" x14ac:dyDescent="0.2"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011:1025" x14ac:dyDescent="0.2"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011:1025" x14ac:dyDescent="0.2"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  <row r="59" spans="1011:1025" x14ac:dyDescent="0.2"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011:1025" x14ac:dyDescent="0.2"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</row>
    <row r="61" spans="1011:1025" x14ac:dyDescent="0.2"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</row>
    <row r="62" spans="1011:1025" x14ac:dyDescent="0.2"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</row>
    <row r="63" spans="1011:1025" x14ac:dyDescent="0.2"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</row>
    <row r="64" spans="1011:1025" x14ac:dyDescent="0.2"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</row>
    <row r="65" spans="3:1025" x14ac:dyDescent="0.2"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</row>
    <row r="66" spans="3:1025" x14ac:dyDescent="0.2"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</row>
    <row r="67" spans="3:1025" x14ac:dyDescent="0.2"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</row>
    <row r="68" spans="3:1025" x14ac:dyDescent="0.2"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</row>
    <row r="69" spans="3:1025" x14ac:dyDescent="0.2">
      <c r="C69"/>
    </row>
    <row r="70" spans="3:1025" ht="15" customHeight="1" x14ac:dyDescent="0.2">
      <c r="C70" s="103"/>
    </row>
  </sheetData>
  <sortState ref="C10:E18">
    <sortCondition descending="1" ref="D10:D18"/>
  </sortState>
  <pageMargins left="0.75" right="0.75" top="1" bottom="1" header="0.51180555555555496" footer="0.51180555555555496"/>
  <pageSetup paperSize="9" firstPageNumber="0" orientation="portrait" r:id="rId1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9"/>
  <sheetViews>
    <sheetView showGridLines="0" zoomScaleNormal="100" workbookViewId="0">
      <selection activeCell="A2" sqref="A2"/>
    </sheetView>
  </sheetViews>
  <sheetFormatPr defaultColWidth="9.140625" defaultRowHeight="12" x14ac:dyDescent="0.2"/>
  <cols>
    <col min="1" max="1" width="9.140625" style="2"/>
    <col min="2" max="2" width="15.85546875" style="2" customWidth="1"/>
    <col min="3" max="1024" width="9.140625" style="2"/>
    <col min="1025" max="16384" width="9.140625" style="97"/>
  </cols>
  <sheetData>
    <row r="1" spans="1:1023" x14ac:dyDescent="0.2">
      <c r="B1" s="33"/>
      <c r="C1" s="33"/>
      <c r="D1" s="33"/>
      <c r="E1" s="33"/>
      <c r="F1" s="33"/>
      <c r="G1" s="33"/>
      <c r="H1" s="33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</row>
    <row r="2" spans="1:1023" x14ac:dyDescent="0.2">
      <c r="A2" s="97"/>
      <c r="B2" s="4" t="s">
        <v>0</v>
      </c>
      <c r="C2" s="33"/>
      <c r="D2" s="33"/>
      <c r="E2" s="33"/>
      <c r="F2" s="33"/>
      <c r="G2" s="33"/>
      <c r="H2" s="33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</row>
    <row r="3" spans="1:1023" x14ac:dyDescent="0.2">
      <c r="A3" s="97"/>
      <c r="B3" s="4" t="s">
        <v>1</v>
      </c>
      <c r="C3" s="97"/>
      <c r="D3" s="97"/>
      <c r="E3" s="28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</row>
    <row r="5" spans="1:1023" s="7" customFormat="1" ht="23.25" x14ac:dyDescent="0.2">
      <c r="B5" s="184" t="s">
        <v>131</v>
      </c>
      <c r="E5" s="34"/>
    </row>
    <row r="6" spans="1:1023" ht="20.25" x14ac:dyDescent="0.2">
      <c r="A6" s="97"/>
      <c r="B6" s="185" t="s">
        <v>74</v>
      </c>
      <c r="C6" s="8"/>
      <c r="D6" s="35"/>
      <c r="E6" s="8"/>
      <c r="F6" s="8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1023" x14ac:dyDescent="0.2">
      <c r="A7" s="97"/>
      <c r="B7" s="97"/>
      <c r="C7" s="36"/>
      <c r="D7" s="137"/>
      <c r="E7" s="97"/>
      <c r="F7" s="97"/>
      <c r="G7" s="7"/>
      <c r="H7" s="97"/>
      <c r="I7" s="97"/>
      <c r="J7" s="97"/>
      <c r="K7" s="97"/>
      <c r="L7" s="97"/>
    </row>
    <row r="8" spans="1:1023" x14ac:dyDescent="0.2">
      <c r="A8" s="97"/>
      <c r="B8" s="97"/>
      <c r="C8" s="97"/>
      <c r="D8" s="97"/>
      <c r="E8" s="97"/>
      <c r="F8" s="97"/>
      <c r="G8" s="8"/>
      <c r="H8" s="97"/>
      <c r="I8" s="97"/>
      <c r="J8" s="97"/>
      <c r="K8" s="97"/>
      <c r="L8" s="97"/>
    </row>
    <row r="9" spans="1:1023" ht="60" x14ac:dyDescent="0.2">
      <c r="A9" s="97"/>
      <c r="B9" s="37"/>
      <c r="C9" s="19" t="s">
        <v>48</v>
      </c>
      <c r="D9" s="38" t="s">
        <v>49</v>
      </c>
      <c r="E9" s="39" t="s">
        <v>50</v>
      </c>
      <c r="F9" s="40"/>
      <c r="G9" s="97"/>
      <c r="H9" s="97"/>
      <c r="I9" s="97"/>
      <c r="J9" s="97"/>
      <c r="K9" s="97"/>
      <c r="L9" s="97"/>
    </row>
    <row r="10" spans="1:1023" x14ac:dyDescent="0.2">
      <c r="A10" s="205"/>
      <c r="B10" s="37" t="s">
        <v>128</v>
      </c>
      <c r="C10" s="41">
        <v>1735</v>
      </c>
      <c r="D10" s="41">
        <v>3080</v>
      </c>
      <c r="E10" s="41">
        <v>4815</v>
      </c>
      <c r="F10" s="138"/>
      <c r="G10" s="97"/>
      <c r="H10" s="97"/>
      <c r="I10" s="97"/>
      <c r="J10" s="97"/>
      <c r="K10" s="16"/>
      <c r="L10" s="16"/>
    </row>
    <row r="11" spans="1:1023" x14ac:dyDescent="0.2">
      <c r="B11" s="14"/>
      <c r="C11" s="41"/>
      <c r="D11" s="41"/>
      <c r="E11" s="196"/>
      <c r="F11" s="138"/>
      <c r="G11" s="97"/>
      <c r="H11" s="97"/>
      <c r="I11" s="97"/>
      <c r="J11" s="97"/>
      <c r="K11" s="16"/>
      <c r="L11" s="16"/>
    </row>
    <row r="12" spans="1:1023" x14ac:dyDescent="0.2">
      <c r="A12" s="168" t="s">
        <v>112</v>
      </c>
      <c r="B12" s="14" t="s">
        <v>31</v>
      </c>
      <c r="C12" s="41">
        <v>2223</v>
      </c>
      <c r="D12" s="41">
        <v>18770</v>
      </c>
      <c r="E12" s="41">
        <v>20993</v>
      </c>
      <c r="F12" s="138"/>
      <c r="G12" s="97"/>
      <c r="H12" s="97"/>
      <c r="I12" s="97"/>
      <c r="J12" s="13"/>
      <c r="K12" s="16"/>
      <c r="L12" s="16"/>
    </row>
    <row r="13" spans="1:1023" x14ac:dyDescent="0.2">
      <c r="A13" s="187" t="s">
        <v>88</v>
      </c>
      <c r="B13" s="14" t="s">
        <v>9</v>
      </c>
      <c r="C13" s="41">
        <v>2681</v>
      </c>
      <c r="D13" s="41">
        <v>14104</v>
      </c>
      <c r="E13" s="41">
        <v>16785</v>
      </c>
      <c r="F13" s="138"/>
      <c r="G13" s="97"/>
      <c r="H13" s="97"/>
      <c r="I13" s="97"/>
      <c r="J13" s="13"/>
      <c r="K13" s="16"/>
      <c r="L13" s="16"/>
    </row>
    <row r="14" spans="1:1023" x14ac:dyDescent="0.2">
      <c r="A14" s="168" t="s">
        <v>113</v>
      </c>
      <c r="B14" s="14" t="s">
        <v>32</v>
      </c>
      <c r="C14" s="41">
        <v>2003</v>
      </c>
      <c r="D14" s="41">
        <v>12661</v>
      </c>
      <c r="E14" s="41">
        <v>14664</v>
      </c>
      <c r="F14" s="138"/>
      <c r="G14" s="97"/>
      <c r="H14" s="97"/>
      <c r="I14" s="97"/>
      <c r="J14" s="13"/>
      <c r="K14" s="16"/>
      <c r="L14" s="16"/>
    </row>
    <row r="15" spans="1:1023" x14ac:dyDescent="0.2">
      <c r="A15" s="164" t="s">
        <v>102</v>
      </c>
      <c r="B15" s="14" t="s">
        <v>21</v>
      </c>
      <c r="C15" s="41">
        <v>2154</v>
      </c>
      <c r="D15" s="41">
        <v>12464</v>
      </c>
      <c r="E15" s="41">
        <v>14618</v>
      </c>
      <c r="F15" s="138"/>
      <c r="G15" s="97"/>
      <c r="H15" s="97"/>
      <c r="I15" s="97"/>
      <c r="J15" s="13"/>
      <c r="K15" s="16"/>
      <c r="L15" s="16"/>
    </row>
    <row r="16" spans="1:1023" x14ac:dyDescent="0.2">
      <c r="A16" s="188" t="s">
        <v>92</v>
      </c>
      <c r="B16" s="14" t="s">
        <v>13</v>
      </c>
      <c r="C16" s="41">
        <v>6283</v>
      </c>
      <c r="D16" s="41">
        <v>5880</v>
      </c>
      <c r="E16" s="41">
        <v>12163</v>
      </c>
      <c r="F16" s="138"/>
      <c r="G16" s="97"/>
      <c r="H16" s="97"/>
      <c r="I16" s="97"/>
      <c r="J16" s="13"/>
      <c r="K16" s="16"/>
      <c r="L16" s="16"/>
    </row>
    <row r="17" spans="1:12" x14ac:dyDescent="0.2">
      <c r="A17" s="188" t="s">
        <v>106</v>
      </c>
      <c r="B17" s="14" t="s">
        <v>25</v>
      </c>
      <c r="C17" s="41">
        <v>1825</v>
      </c>
      <c r="D17" s="41">
        <v>5903</v>
      </c>
      <c r="E17" s="41">
        <v>7728</v>
      </c>
      <c r="F17" s="138"/>
      <c r="G17" s="97"/>
      <c r="H17" s="97"/>
      <c r="I17" s="97"/>
      <c r="J17" s="13"/>
      <c r="K17" s="16"/>
      <c r="L17" s="16"/>
    </row>
    <row r="18" spans="1:12" x14ac:dyDescent="0.2">
      <c r="A18" s="187" t="s">
        <v>109</v>
      </c>
      <c r="B18" s="14" t="s">
        <v>28</v>
      </c>
      <c r="C18" s="41">
        <v>963</v>
      </c>
      <c r="D18" s="41">
        <v>6375</v>
      </c>
      <c r="E18" s="41">
        <v>7338</v>
      </c>
      <c r="F18" s="138"/>
      <c r="G18" s="97"/>
      <c r="H18" s="97"/>
      <c r="I18" s="97"/>
      <c r="J18" s="13"/>
      <c r="K18" s="16"/>
      <c r="L18" s="16"/>
    </row>
    <row r="19" spans="1:12" x14ac:dyDescent="0.2">
      <c r="A19" s="187" t="s">
        <v>105</v>
      </c>
      <c r="B19" s="14" t="s">
        <v>24</v>
      </c>
      <c r="C19" s="41">
        <v>2568</v>
      </c>
      <c r="D19" s="41">
        <v>4607</v>
      </c>
      <c r="E19" s="41">
        <v>7175</v>
      </c>
      <c r="F19" s="138"/>
      <c r="G19" s="97"/>
      <c r="H19" s="97"/>
      <c r="I19" s="97"/>
      <c r="J19" s="13"/>
      <c r="K19" s="16"/>
      <c r="L19" s="16"/>
    </row>
    <row r="20" spans="1:12" x14ac:dyDescent="0.2">
      <c r="A20" s="188" t="s">
        <v>104</v>
      </c>
      <c r="B20" s="14" t="s">
        <v>23</v>
      </c>
      <c r="C20" s="41">
        <v>962</v>
      </c>
      <c r="D20" s="41">
        <v>5885</v>
      </c>
      <c r="E20" s="41">
        <v>6847</v>
      </c>
      <c r="F20" s="138"/>
      <c r="G20" s="97"/>
      <c r="H20" s="97"/>
      <c r="I20" s="97"/>
      <c r="J20" s="13"/>
      <c r="K20" s="16"/>
      <c r="L20" s="16"/>
    </row>
    <row r="21" spans="1:12" x14ac:dyDescent="0.2">
      <c r="A21" s="188" t="s">
        <v>87</v>
      </c>
      <c r="B21" s="22" t="s">
        <v>8</v>
      </c>
      <c r="C21" s="41">
        <v>3592</v>
      </c>
      <c r="D21" s="41">
        <v>2307</v>
      </c>
      <c r="E21" s="41">
        <v>5899</v>
      </c>
      <c r="F21" s="138"/>
      <c r="G21" s="97"/>
      <c r="H21" s="97"/>
      <c r="I21" s="97"/>
      <c r="J21" s="13"/>
      <c r="K21" s="16"/>
      <c r="L21" s="16"/>
    </row>
    <row r="22" spans="1:12" x14ac:dyDescent="0.2">
      <c r="A22" s="188" t="s">
        <v>91</v>
      </c>
      <c r="B22" s="14" t="s">
        <v>12</v>
      </c>
      <c r="C22" s="41">
        <v>1822</v>
      </c>
      <c r="D22" s="41">
        <v>3002</v>
      </c>
      <c r="E22" s="41">
        <v>4824</v>
      </c>
      <c r="F22" s="138"/>
      <c r="G22" s="97"/>
      <c r="H22" s="97"/>
      <c r="I22" s="97"/>
      <c r="J22" s="13"/>
      <c r="K22" s="16"/>
      <c r="L22" s="16"/>
    </row>
    <row r="23" spans="1:12" x14ac:dyDescent="0.2">
      <c r="A23" s="188" t="s">
        <v>96</v>
      </c>
      <c r="B23" s="14" t="s">
        <v>16</v>
      </c>
      <c r="C23" s="41">
        <v>1456</v>
      </c>
      <c r="D23" s="41">
        <v>3137</v>
      </c>
      <c r="E23" s="41">
        <v>4593</v>
      </c>
      <c r="F23" s="138"/>
      <c r="G23" s="97"/>
      <c r="H23" s="97"/>
      <c r="I23" s="97"/>
      <c r="J23" s="13"/>
      <c r="K23" s="16"/>
      <c r="L23" s="16"/>
    </row>
    <row r="24" spans="1:12" x14ac:dyDescent="0.2">
      <c r="A24" s="188" t="s">
        <v>107</v>
      </c>
      <c r="B24" s="14" t="s">
        <v>26</v>
      </c>
      <c r="C24" s="41">
        <v>1940</v>
      </c>
      <c r="D24" s="41">
        <v>2552</v>
      </c>
      <c r="E24" s="41">
        <v>4492</v>
      </c>
      <c r="F24" s="138"/>
      <c r="G24" s="97"/>
      <c r="H24" s="97"/>
      <c r="I24" s="97"/>
      <c r="J24" s="13"/>
      <c r="K24" s="16"/>
      <c r="L24" s="16"/>
    </row>
    <row r="25" spans="1:12" x14ac:dyDescent="0.2">
      <c r="A25" s="188" t="s">
        <v>89</v>
      </c>
      <c r="B25" s="14" t="s">
        <v>10</v>
      </c>
      <c r="C25" s="41">
        <v>1449</v>
      </c>
      <c r="D25" s="41">
        <v>2149</v>
      </c>
      <c r="E25" s="41">
        <v>3598</v>
      </c>
      <c r="F25" s="138"/>
      <c r="G25" s="97"/>
      <c r="H25" s="97"/>
      <c r="I25" s="97"/>
      <c r="J25" s="13"/>
      <c r="K25" s="16"/>
      <c r="L25" s="16"/>
    </row>
    <row r="26" spans="1:12" x14ac:dyDescent="0.2">
      <c r="A26" s="188" t="s">
        <v>110</v>
      </c>
      <c r="B26" s="14" t="s">
        <v>29</v>
      </c>
      <c r="C26" s="41">
        <v>1356</v>
      </c>
      <c r="D26" s="41">
        <v>2220</v>
      </c>
      <c r="E26" s="41">
        <v>3576</v>
      </c>
      <c r="F26" s="138"/>
      <c r="G26" s="97"/>
      <c r="H26" s="97"/>
      <c r="I26" s="97"/>
      <c r="J26" s="13"/>
      <c r="K26" s="16"/>
      <c r="L26" s="16"/>
    </row>
    <row r="27" spans="1:12" x14ac:dyDescent="0.2">
      <c r="A27" s="188" t="s">
        <v>90</v>
      </c>
      <c r="B27" s="14" t="s">
        <v>11</v>
      </c>
      <c r="C27" s="41">
        <v>1710</v>
      </c>
      <c r="D27" s="41">
        <v>1743</v>
      </c>
      <c r="E27" s="41">
        <v>3453</v>
      </c>
      <c r="F27" s="138"/>
      <c r="G27" s="97"/>
      <c r="H27" s="97"/>
      <c r="I27" s="97"/>
      <c r="J27" s="13"/>
      <c r="K27" s="16"/>
      <c r="L27" s="16"/>
    </row>
    <row r="28" spans="1:12" x14ac:dyDescent="0.2">
      <c r="A28" s="188" t="s">
        <v>93</v>
      </c>
      <c r="B28" s="14" t="s">
        <v>18</v>
      </c>
      <c r="C28" s="41">
        <v>1495</v>
      </c>
      <c r="D28" s="41">
        <v>1753</v>
      </c>
      <c r="E28" s="41">
        <v>3248</v>
      </c>
      <c r="F28" s="138"/>
      <c r="G28" s="97"/>
      <c r="H28" s="97"/>
      <c r="I28" s="97"/>
      <c r="J28" s="13"/>
      <c r="K28" s="16"/>
      <c r="L28" s="16"/>
    </row>
    <row r="29" spans="1:12" x14ac:dyDescent="0.2">
      <c r="A29" s="188" t="s">
        <v>98</v>
      </c>
      <c r="B29" s="2" t="s">
        <v>163</v>
      </c>
      <c r="C29" s="41">
        <v>1845</v>
      </c>
      <c r="D29" s="41">
        <v>1097</v>
      </c>
      <c r="E29" s="41">
        <v>2942</v>
      </c>
      <c r="F29" s="138"/>
      <c r="G29" s="97"/>
      <c r="H29" s="97"/>
      <c r="I29" s="97"/>
      <c r="J29" s="13"/>
      <c r="K29" s="16"/>
      <c r="L29" s="16"/>
    </row>
    <row r="30" spans="1:12" x14ac:dyDescent="0.2">
      <c r="A30" s="188" t="s">
        <v>94</v>
      </c>
      <c r="B30" s="14" t="s">
        <v>15</v>
      </c>
      <c r="C30" s="41">
        <v>1196</v>
      </c>
      <c r="D30" s="41">
        <v>1455</v>
      </c>
      <c r="E30" s="41">
        <v>2651</v>
      </c>
      <c r="F30" s="138"/>
      <c r="G30" s="97"/>
      <c r="H30" s="97"/>
      <c r="I30" s="97"/>
      <c r="J30" s="13"/>
      <c r="K30" s="16"/>
      <c r="L30" s="16"/>
    </row>
    <row r="31" spans="1:12" x14ac:dyDescent="0.2">
      <c r="A31" s="188" t="s">
        <v>99</v>
      </c>
      <c r="B31" s="14" t="s">
        <v>14</v>
      </c>
      <c r="C31" s="41">
        <v>1051</v>
      </c>
      <c r="D31" s="41">
        <v>1440</v>
      </c>
      <c r="E31" s="41">
        <v>2491</v>
      </c>
      <c r="F31" s="138"/>
      <c r="G31" s="97"/>
      <c r="H31" s="97"/>
      <c r="I31" s="97"/>
      <c r="J31" s="13"/>
      <c r="K31" s="16"/>
      <c r="L31" s="16"/>
    </row>
    <row r="32" spans="1:12" x14ac:dyDescent="0.2">
      <c r="A32" s="164" t="s">
        <v>101</v>
      </c>
      <c r="B32" s="14" t="s">
        <v>20</v>
      </c>
      <c r="C32" s="41">
        <v>1477</v>
      </c>
      <c r="D32" s="41">
        <v>919</v>
      </c>
      <c r="E32" s="41">
        <v>2396</v>
      </c>
      <c r="F32" s="138"/>
      <c r="G32" s="97"/>
      <c r="H32" s="97"/>
      <c r="I32" s="97"/>
      <c r="J32" s="13"/>
      <c r="K32" s="16"/>
      <c r="L32" s="16"/>
    </row>
    <row r="33" spans="1:12" x14ac:dyDescent="0.2">
      <c r="A33" s="188" t="s">
        <v>111</v>
      </c>
      <c r="B33" s="14" t="s">
        <v>30</v>
      </c>
      <c r="C33" s="41">
        <v>1420</v>
      </c>
      <c r="D33" s="41">
        <v>920</v>
      </c>
      <c r="E33" s="41">
        <v>2340</v>
      </c>
      <c r="F33" s="138"/>
      <c r="G33" s="97"/>
      <c r="H33" s="97"/>
      <c r="I33" s="97"/>
      <c r="J33" s="13"/>
      <c r="K33" s="16"/>
      <c r="L33" s="16"/>
    </row>
    <row r="34" spans="1:12" x14ac:dyDescent="0.2">
      <c r="A34" s="188" t="s">
        <v>95</v>
      </c>
      <c r="B34" s="14" t="s">
        <v>51</v>
      </c>
      <c r="C34" s="41">
        <v>1420</v>
      </c>
      <c r="D34" s="41">
        <v>810</v>
      </c>
      <c r="E34" s="41">
        <v>2230</v>
      </c>
      <c r="F34" s="138"/>
      <c r="G34" s="97"/>
      <c r="H34" s="97"/>
      <c r="I34" s="97"/>
      <c r="J34" s="13"/>
      <c r="K34" s="16"/>
      <c r="L34" s="16"/>
    </row>
    <row r="35" spans="1:12" x14ac:dyDescent="0.2">
      <c r="A35" s="188" t="s">
        <v>103</v>
      </c>
      <c r="B35" s="14" t="s">
        <v>22</v>
      </c>
      <c r="C35" s="41">
        <v>1157</v>
      </c>
      <c r="D35" s="41">
        <v>602</v>
      </c>
      <c r="E35" s="41">
        <v>1759</v>
      </c>
      <c r="F35" s="138"/>
      <c r="G35" s="97"/>
      <c r="H35" s="97"/>
      <c r="I35" s="97"/>
      <c r="J35" s="13"/>
      <c r="K35" s="16"/>
      <c r="L35" s="16"/>
    </row>
    <row r="36" spans="1:12" x14ac:dyDescent="0.2">
      <c r="A36" s="188" t="s">
        <v>108</v>
      </c>
      <c r="B36" s="14" t="s">
        <v>27</v>
      </c>
      <c r="C36" s="41">
        <v>1328</v>
      </c>
      <c r="D36" s="41">
        <v>284</v>
      </c>
      <c r="E36" s="41">
        <v>1612</v>
      </c>
      <c r="F36" s="138"/>
      <c r="G36" s="97"/>
      <c r="H36" s="97"/>
      <c r="I36" s="97"/>
      <c r="J36" s="13"/>
      <c r="K36" s="16"/>
      <c r="L36" s="16"/>
    </row>
    <row r="37" spans="1:12" x14ac:dyDescent="0.2">
      <c r="A37" s="188" t="s">
        <v>100</v>
      </c>
      <c r="B37" s="14" t="s">
        <v>19</v>
      </c>
      <c r="C37" s="41">
        <v>1311</v>
      </c>
      <c r="D37" s="41">
        <v>190</v>
      </c>
      <c r="E37" s="41">
        <v>1501</v>
      </c>
      <c r="F37" s="138"/>
      <c r="G37" s="97"/>
      <c r="H37" s="97"/>
      <c r="I37" s="97"/>
      <c r="J37" s="13"/>
      <c r="K37" s="16"/>
      <c r="L37" s="16"/>
    </row>
    <row r="38" spans="1:12" x14ac:dyDescent="0.2">
      <c r="A38" s="188" t="s">
        <v>97</v>
      </c>
      <c r="B38" s="14" t="s">
        <v>17</v>
      </c>
      <c r="C38" s="41">
        <v>1025</v>
      </c>
      <c r="D38" s="41">
        <v>458</v>
      </c>
      <c r="E38" s="41">
        <v>1483</v>
      </c>
      <c r="F38" s="138"/>
      <c r="G38" s="97"/>
      <c r="H38" s="97"/>
      <c r="I38" s="97"/>
      <c r="J38" s="13"/>
      <c r="K38" s="16"/>
      <c r="L38" s="16"/>
    </row>
    <row r="39" spans="1:12" x14ac:dyDescent="0.2">
      <c r="A39" s="164"/>
      <c r="B39" s="14"/>
      <c r="C39" s="41"/>
      <c r="D39" s="41"/>
      <c r="E39" s="14"/>
      <c r="F39" s="138"/>
      <c r="G39" s="97"/>
      <c r="J39" s="13"/>
      <c r="K39" s="16"/>
      <c r="L39" s="16"/>
    </row>
    <row r="40" spans="1:12" x14ac:dyDescent="0.2">
      <c r="A40" s="188" t="s">
        <v>115</v>
      </c>
      <c r="B40" s="14" t="s">
        <v>173</v>
      </c>
      <c r="C40" s="41">
        <v>1045</v>
      </c>
      <c r="D40" s="41">
        <v>12906</v>
      </c>
      <c r="E40" s="14">
        <v>13951</v>
      </c>
      <c r="F40" s="138"/>
      <c r="G40" s="97"/>
      <c r="H40" s="97"/>
      <c r="I40" s="97"/>
      <c r="J40" s="13"/>
      <c r="K40" s="16"/>
      <c r="L40" s="16"/>
    </row>
    <row r="41" spans="1:12" x14ac:dyDescent="0.2">
      <c r="A41" s="164" t="s">
        <v>114</v>
      </c>
      <c r="B41" s="14" t="s">
        <v>164</v>
      </c>
      <c r="C41" s="41">
        <v>1442</v>
      </c>
      <c r="D41" s="41">
        <v>1453</v>
      </c>
      <c r="E41" s="14">
        <v>2895</v>
      </c>
      <c r="F41" s="138"/>
      <c r="G41" s="97"/>
      <c r="H41" s="97"/>
      <c r="I41" s="97"/>
      <c r="J41" s="13"/>
      <c r="K41" s="16"/>
      <c r="L41" s="16"/>
    </row>
    <row r="42" spans="1:12" x14ac:dyDescent="0.2">
      <c r="A42" s="188" t="s">
        <v>116</v>
      </c>
      <c r="B42" s="14" t="s">
        <v>33</v>
      </c>
      <c r="C42" s="41">
        <v>1506</v>
      </c>
      <c r="D42" s="41">
        <v>1104</v>
      </c>
      <c r="E42" s="14">
        <v>2610</v>
      </c>
      <c r="F42" s="138"/>
      <c r="G42" s="97"/>
      <c r="J42" s="13"/>
      <c r="K42" s="16"/>
      <c r="L42" s="16"/>
    </row>
    <row r="43" spans="1:12" x14ac:dyDescent="0.2">
      <c r="A43" s="164"/>
      <c r="B43" s="97"/>
      <c r="C43" s="41"/>
      <c r="D43" s="41"/>
      <c r="E43" s="42"/>
      <c r="F43" s="14"/>
      <c r="G43" s="97"/>
      <c r="H43" s="97"/>
      <c r="I43" s="97"/>
      <c r="J43" s="13"/>
      <c r="K43" s="16"/>
      <c r="L43" s="16"/>
    </row>
    <row r="44" spans="1:12" x14ac:dyDescent="0.2">
      <c r="A44" s="188" t="s">
        <v>119</v>
      </c>
      <c r="B44" s="2" t="s">
        <v>36</v>
      </c>
      <c r="C44" s="41">
        <v>1763</v>
      </c>
      <c r="D44" s="41">
        <v>6736</v>
      </c>
      <c r="E44" s="41">
        <v>8499</v>
      </c>
      <c r="F44" s="14"/>
      <c r="G44" s="97"/>
      <c r="H44" s="4"/>
      <c r="J44" s="13"/>
      <c r="K44" s="16"/>
      <c r="L44" s="16"/>
    </row>
    <row r="45" spans="1:12" x14ac:dyDescent="0.2">
      <c r="A45" s="164" t="s">
        <v>117</v>
      </c>
      <c r="B45" s="14" t="s">
        <v>34</v>
      </c>
      <c r="C45" s="41">
        <v>1152</v>
      </c>
      <c r="D45" s="41">
        <v>855</v>
      </c>
      <c r="E45" s="41">
        <v>2007</v>
      </c>
      <c r="F45" s="14"/>
      <c r="G45" s="97"/>
      <c r="H45" s="4"/>
      <c r="J45" s="13"/>
      <c r="K45" s="16"/>
      <c r="L45" s="16"/>
    </row>
    <row r="46" spans="1:12" x14ac:dyDescent="0.2">
      <c r="A46" s="188" t="s">
        <v>120</v>
      </c>
      <c r="B46" s="20" t="s">
        <v>170</v>
      </c>
      <c r="C46" s="41">
        <v>930</v>
      </c>
      <c r="D46" s="41">
        <v>361</v>
      </c>
      <c r="E46" s="41">
        <v>1291</v>
      </c>
      <c r="F46" s="14"/>
      <c r="G46" s="97"/>
      <c r="H46" s="4"/>
      <c r="J46" s="13"/>
      <c r="K46" s="16"/>
      <c r="L46" s="16"/>
    </row>
    <row r="47" spans="1:12" x14ac:dyDescent="0.2">
      <c r="A47" s="164" t="s">
        <v>118</v>
      </c>
      <c r="B47" s="14" t="s">
        <v>35</v>
      </c>
      <c r="C47" s="41">
        <v>437</v>
      </c>
      <c r="D47" s="41">
        <v>279</v>
      </c>
      <c r="E47" s="41">
        <v>716</v>
      </c>
      <c r="F47" s="14"/>
      <c r="G47" s="97"/>
      <c r="H47" s="4"/>
      <c r="J47" s="13"/>
      <c r="K47" s="16"/>
      <c r="L47" s="16"/>
    </row>
    <row r="48" spans="1:12" x14ac:dyDescent="0.2">
      <c r="A48" s="188"/>
      <c r="B48" s="14"/>
      <c r="C48" s="41"/>
      <c r="D48" s="41"/>
      <c r="E48" s="42"/>
      <c r="F48" s="14"/>
      <c r="G48" s="97"/>
      <c r="H48" s="4"/>
      <c r="J48" s="13"/>
      <c r="K48" s="16"/>
      <c r="L48" s="16"/>
    </row>
    <row r="49" spans="1:12" ht="24" customHeight="1" x14ac:dyDescent="0.2">
      <c r="A49" s="97" t="s">
        <v>121</v>
      </c>
      <c r="B49" s="14" t="s">
        <v>158</v>
      </c>
      <c r="C49" s="41">
        <v>1607.38900455557</v>
      </c>
      <c r="D49" s="41">
        <v>322.61739675877993</v>
      </c>
      <c r="E49" s="41">
        <v>1930.0064013143499</v>
      </c>
      <c r="F49" s="14"/>
      <c r="G49" s="97"/>
      <c r="H49" s="4"/>
      <c r="J49" s="13"/>
      <c r="K49" s="16"/>
      <c r="L49" s="16"/>
    </row>
    <row r="50" spans="1:12" ht="12.75" customHeight="1" x14ac:dyDescent="0.2">
      <c r="A50" s="164" t="s">
        <v>122</v>
      </c>
      <c r="B50" s="14" t="s">
        <v>157</v>
      </c>
      <c r="C50" s="41">
        <v>1414</v>
      </c>
      <c r="D50" s="41">
        <v>34</v>
      </c>
      <c r="E50" s="41">
        <v>1448</v>
      </c>
      <c r="F50" s="14"/>
      <c r="G50" s="97"/>
      <c r="H50" s="97"/>
      <c r="I50" s="97"/>
      <c r="J50" s="13"/>
      <c r="K50" s="16"/>
      <c r="L50" s="16"/>
    </row>
    <row r="51" spans="1:12" x14ac:dyDescent="0.2">
      <c r="A51" s="97"/>
      <c r="B51" s="14"/>
      <c r="C51" s="41"/>
      <c r="D51" s="41"/>
      <c r="E51" s="43"/>
      <c r="F51" s="14"/>
      <c r="G51" s="97"/>
      <c r="J51" s="13"/>
      <c r="K51" s="16"/>
      <c r="L51" s="16"/>
    </row>
    <row r="52" spans="1:12" x14ac:dyDescent="0.2">
      <c r="A52" s="97"/>
      <c r="B52" s="97"/>
      <c r="C52" s="41"/>
      <c r="D52" s="41"/>
      <c r="E52" s="43"/>
      <c r="F52" s="14"/>
      <c r="G52" s="97"/>
      <c r="J52" s="13"/>
      <c r="K52" s="16"/>
      <c r="L52" s="16"/>
    </row>
    <row r="53" spans="1:12" x14ac:dyDescent="0.2">
      <c r="A53" s="97"/>
      <c r="B53" s="97"/>
      <c r="C53" s="14"/>
      <c r="D53" s="14"/>
      <c r="E53" s="14"/>
      <c r="F53" s="14"/>
      <c r="G53" s="2" t="s">
        <v>76</v>
      </c>
      <c r="J53" s="13"/>
      <c r="K53" s="16"/>
      <c r="L53" s="16"/>
    </row>
    <row r="54" spans="1:12" ht="14.45" customHeight="1" x14ac:dyDescent="0.2">
      <c r="A54" s="97"/>
      <c r="B54" s="97"/>
      <c r="E54" s="97"/>
      <c r="F54" s="14"/>
      <c r="G54" s="147" t="s">
        <v>75</v>
      </c>
      <c r="J54" s="13"/>
      <c r="K54" s="16"/>
      <c r="L54" s="16"/>
    </row>
    <row r="55" spans="1:12" x14ac:dyDescent="0.2">
      <c r="A55" s="97"/>
      <c r="B55" s="97"/>
      <c r="E55" s="5"/>
      <c r="F55" s="14"/>
      <c r="J55" s="13"/>
      <c r="K55" s="13"/>
      <c r="L55" s="13"/>
    </row>
    <row r="56" spans="1:12" x14ac:dyDescent="0.2">
      <c r="B56" s="14"/>
      <c r="G56" s="17" t="s">
        <v>63</v>
      </c>
    </row>
    <row r="57" spans="1:12" x14ac:dyDescent="0.2">
      <c r="B57" s="14"/>
    </row>
    <row r="58" spans="1:12" x14ac:dyDescent="0.2">
      <c r="A58" s="18"/>
    </row>
    <row r="68" spans="2:4" x14ac:dyDescent="0.2">
      <c r="B68" s="2" t="s">
        <v>134</v>
      </c>
      <c r="C68" s="2" t="s">
        <v>154</v>
      </c>
    </row>
    <row r="69" spans="2:4" x14ac:dyDescent="0.2">
      <c r="B69" s="2" t="s">
        <v>143</v>
      </c>
      <c r="C69" s="2">
        <v>2020</v>
      </c>
    </row>
    <row r="70" spans="2:4" x14ac:dyDescent="0.2">
      <c r="B70" s="2" t="s">
        <v>141</v>
      </c>
      <c r="C70" s="2" t="s">
        <v>139</v>
      </c>
    </row>
    <row r="71" spans="2:4" x14ac:dyDescent="0.2">
      <c r="B71" s="2" t="s">
        <v>137</v>
      </c>
      <c r="C71" s="2" t="s">
        <v>138</v>
      </c>
    </row>
    <row r="72" spans="2:4" x14ac:dyDescent="0.2">
      <c r="B72" s="2" t="s">
        <v>144</v>
      </c>
      <c r="C72" s="2" t="s">
        <v>136</v>
      </c>
      <c r="D72" s="2" t="s">
        <v>142</v>
      </c>
    </row>
    <row r="73" spans="2:4" x14ac:dyDescent="0.2">
      <c r="B73" s="2" t="s">
        <v>135</v>
      </c>
      <c r="C73" s="2">
        <v>1745.1892441395901</v>
      </c>
      <c r="D73" s="2">
        <v>4808.2401812479202</v>
      </c>
    </row>
    <row r="74" spans="2:4" x14ac:dyDescent="0.2">
      <c r="B74" s="2" t="s">
        <v>95</v>
      </c>
      <c r="C74" s="2">
        <v>1425.8600667508899</v>
      </c>
      <c r="D74" s="2">
        <v>2236.4698556369499</v>
      </c>
    </row>
    <row r="109" spans="1:1" x14ac:dyDescent="0.2">
      <c r="A109" s="37"/>
    </row>
  </sheetData>
  <sortState ref="A49:E50">
    <sortCondition descending="1" ref="E49:E50"/>
  </sortState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6"/>
  <sheetViews>
    <sheetView showGridLines="0" zoomScaleNormal="100" workbookViewId="0">
      <selection activeCell="A2" sqref="A2"/>
    </sheetView>
  </sheetViews>
  <sheetFormatPr defaultColWidth="9.140625" defaultRowHeight="12" x14ac:dyDescent="0.2"/>
  <cols>
    <col min="1" max="1" width="9.140625" style="2"/>
    <col min="2" max="2" width="16.42578125" style="2" customWidth="1"/>
    <col min="3" max="1024" width="9.140625" style="2"/>
    <col min="1025" max="16384" width="9.140625" style="97"/>
  </cols>
  <sheetData>
    <row r="1" spans="1:1023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4"/>
      <c r="Q1" s="4"/>
      <c r="R1" s="4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</row>
    <row r="2" spans="1:1023" x14ac:dyDescent="0.2">
      <c r="A2" s="97"/>
      <c r="B2" s="21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4"/>
      <c r="Q2" s="4"/>
      <c r="R2" s="4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</row>
    <row r="3" spans="1:1023" x14ac:dyDescent="0.2">
      <c r="A3" s="97"/>
      <c r="B3" s="4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"/>
      <c r="Q3" s="4"/>
      <c r="R3" s="4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</row>
    <row r="5" spans="1:1023" s="7" customFormat="1" ht="15.75" x14ac:dyDescent="0.2">
      <c r="B5" s="162" t="s">
        <v>156</v>
      </c>
    </row>
    <row r="6" spans="1:1023" ht="12.75" x14ac:dyDescent="0.2">
      <c r="A6" s="97"/>
      <c r="B6" s="50" t="s">
        <v>74</v>
      </c>
      <c r="C6" s="44"/>
      <c r="D6" s="44"/>
      <c r="E6" s="8"/>
      <c r="G6" s="8"/>
      <c r="H6" s="8"/>
      <c r="I6" s="8"/>
      <c r="J6" s="8"/>
      <c r="K6" s="8"/>
      <c r="L6" s="8"/>
      <c r="M6" s="8"/>
      <c r="N6" s="8"/>
      <c r="O6" s="22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1023" x14ac:dyDescent="0.2">
      <c r="A7" s="97"/>
      <c r="B7" s="97"/>
      <c r="C7" s="97"/>
      <c r="D7" s="97"/>
      <c r="E7" s="97"/>
      <c r="F7" s="97"/>
      <c r="G7" s="97"/>
      <c r="I7" s="97"/>
      <c r="J7" s="97"/>
      <c r="L7" s="97"/>
      <c r="M7" s="97"/>
      <c r="N7" s="97"/>
      <c r="O7" s="14"/>
      <c r="P7" s="97"/>
      <c r="Q7" s="97"/>
      <c r="R7" s="97"/>
      <c r="S7" s="8"/>
      <c r="U7" s="97"/>
      <c r="W7" s="97"/>
      <c r="X7" s="97"/>
      <c r="Y7" s="97"/>
    </row>
    <row r="8" spans="1:1023" x14ac:dyDescent="0.2">
      <c r="A8" s="97"/>
      <c r="B8" s="97"/>
      <c r="C8" s="97"/>
      <c r="D8" s="97"/>
      <c r="E8" s="97"/>
      <c r="F8" s="97"/>
      <c r="G8" s="97"/>
      <c r="I8" s="97"/>
      <c r="J8" s="97"/>
      <c r="L8" s="97"/>
      <c r="M8" s="97"/>
      <c r="N8" s="97"/>
      <c r="P8" s="20"/>
      <c r="Q8" s="97"/>
      <c r="R8" s="97"/>
      <c r="S8" s="97"/>
      <c r="U8" s="97"/>
      <c r="W8" s="97"/>
      <c r="X8" s="97"/>
      <c r="Y8" s="97"/>
    </row>
    <row r="9" spans="1:1023" x14ac:dyDescent="0.2">
      <c r="A9" s="97"/>
      <c r="B9" s="97"/>
      <c r="C9" s="23">
        <v>2010</v>
      </c>
      <c r="D9" s="23">
        <v>2020</v>
      </c>
      <c r="E9" s="24"/>
      <c r="F9" s="24"/>
      <c r="G9" s="97"/>
      <c r="I9" s="97"/>
      <c r="J9" s="97"/>
      <c r="L9" s="97"/>
      <c r="M9" s="97"/>
      <c r="N9" s="97"/>
      <c r="P9" s="97"/>
      <c r="Q9" s="97"/>
      <c r="R9" s="97"/>
      <c r="S9" s="97"/>
      <c r="U9" s="97"/>
      <c r="W9" s="97"/>
      <c r="X9" s="97"/>
      <c r="Y9" s="97"/>
    </row>
    <row r="10" spans="1:1023" x14ac:dyDescent="0.2">
      <c r="A10" s="97"/>
      <c r="B10" s="14" t="s">
        <v>128</v>
      </c>
      <c r="C10" s="26">
        <v>1720.1757904630099</v>
      </c>
      <c r="D10" s="26">
        <v>1735</v>
      </c>
      <c r="E10" s="27"/>
      <c r="F10" s="27"/>
      <c r="G10" s="97"/>
      <c r="I10" s="14"/>
      <c r="J10" s="14"/>
      <c r="L10" s="97"/>
      <c r="M10" s="97"/>
      <c r="N10" s="97"/>
      <c r="P10" s="14"/>
      <c r="Q10" s="97"/>
      <c r="R10" s="97"/>
      <c r="S10" s="97"/>
      <c r="U10" s="97"/>
      <c r="W10" s="97"/>
      <c r="X10" s="97"/>
      <c r="Y10" s="97"/>
    </row>
    <row r="11" spans="1:1023" x14ac:dyDescent="0.2">
      <c r="A11" s="97"/>
      <c r="B11" s="14"/>
      <c r="C11" s="30"/>
      <c r="D11" s="26"/>
      <c r="E11" s="27"/>
      <c r="F11" s="27"/>
      <c r="G11" s="97"/>
      <c r="I11" s="14"/>
      <c r="J11" s="14"/>
      <c r="L11" s="97"/>
      <c r="M11" s="97"/>
      <c r="N11" s="97"/>
      <c r="P11" s="14"/>
      <c r="Q11" s="97"/>
      <c r="R11" s="97"/>
      <c r="S11" s="97"/>
      <c r="U11" s="97"/>
      <c r="W11" s="97"/>
      <c r="X11" s="97"/>
      <c r="Y11" s="97"/>
    </row>
    <row r="12" spans="1:1023" x14ac:dyDescent="0.2">
      <c r="A12" s="14" t="s">
        <v>92</v>
      </c>
      <c r="B12" s="14" t="s">
        <v>13</v>
      </c>
      <c r="C12" s="26">
        <v>8612.1121312829691</v>
      </c>
      <c r="D12" s="26">
        <v>6283</v>
      </c>
      <c r="E12" s="27"/>
      <c r="F12" s="27"/>
      <c r="G12" s="97"/>
      <c r="I12" s="14"/>
      <c r="J12" s="14"/>
      <c r="L12" s="97"/>
      <c r="M12" s="97"/>
      <c r="N12" s="97"/>
      <c r="P12" s="14"/>
      <c r="Q12" s="97"/>
      <c r="R12" s="97"/>
      <c r="S12" s="97"/>
      <c r="U12" s="97"/>
      <c r="W12" s="97"/>
      <c r="X12" s="97"/>
      <c r="Y12" s="97"/>
    </row>
    <row r="13" spans="1:1023" x14ac:dyDescent="0.2">
      <c r="A13" s="14" t="s">
        <v>87</v>
      </c>
      <c r="B13" s="14" t="s">
        <v>8</v>
      </c>
      <c r="C13" s="26">
        <v>3618.7228479496098</v>
      </c>
      <c r="D13" s="26">
        <v>3592</v>
      </c>
      <c r="E13" s="27"/>
      <c r="F13" s="27"/>
      <c r="G13" s="97"/>
      <c r="I13" s="14"/>
      <c r="J13" s="14"/>
      <c r="L13" s="97"/>
      <c r="M13" s="97"/>
      <c r="N13" s="97"/>
      <c r="P13" s="14"/>
      <c r="Q13" s="97"/>
      <c r="R13" s="97"/>
      <c r="S13" s="97"/>
      <c r="U13" s="97"/>
      <c r="W13" s="97"/>
      <c r="X13" s="97"/>
      <c r="Y13" s="97"/>
    </row>
    <row r="14" spans="1:1023" x14ac:dyDescent="0.2">
      <c r="A14" s="14" t="s">
        <v>88</v>
      </c>
      <c r="B14" s="14" t="s">
        <v>9</v>
      </c>
      <c r="C14" s="26">
        <v>2002.42225139572</v>
      </c>
      <c r="D14" s="26">
        <v>2681</v>
      </c>
      <c r="E14" s="27"/>
      <c r="F14" s="27"/>
      <c r="G14" s="14"/>
      <c r="I14" s="14"/>
      <c r="J14" s="14"/>
      <c r="L14" s="97"/>
      <c r="M14" s="97"/>
      <c r="N14" s="97"/>
      <c r="P14" s="14"/>
      <c r="Q14" s="97"/>
      <c r="R14" s="97"/>
      <c r="S14" s="97"/>
      <c r="U14" s="97"/>
      <c r="W14" s="97"/>
      <c r="X14" s="97"/>
      <c r="Y14" s="97"/>
    </row>
    <row r="15" spans="1:1023" x14ac:dyDescent="0.2">
      <c r="A15" s="14" t="s">
        <v>105</v>
      </c>
      <c r="B15" s="14" t="s">
        <v>24</v>
      </c>
      <c r="C15" s="26">
        <v>2626.4362434017498</v>
      </c>
      <c r="D15" s="26">
        <v>2568</v>
      </c>
      <c r="E15" s="27"/>
      <c r="F15" s="27"/>
      <c r="G15" s="97"/>
      <c r="I15" s="14"/>
      <c r="J15" s="14"/>
      <c r="L15" s="97"/>
      <c r="M15" s="97"/>
      <c r="N15" s="97"/>
      <c r="P15" s="14"/>
      <c r="Q15" s="97"/>
      <c r="R15" s="97"/>
      <c r="S15" s="97"/>
      <c r="U15" s="97"/>
      <c r="W15" s="23"/>
      <c r="X15" s="23"/>
      <c r="Y15" s="23"/>
    </row>
    <row r="16" spans="1:1023" x14ac:dyDescent="0.2">
      <c r="A16" s="14" t="s">
        <v>112</v>
      </c>
      <c r="B16" s="14" t="s">
        <v>31</v>
      </c>
      <c r="C16" s="26">
        <v>4517.3348681943598</v>
      </c>
      <c r="D16" s="26">
        <v>2223</v>
      </c>
      <c r="E16" s="27"/>
      <c r="F16" s="27"/>
      <c r="G16" s="97"/>
      <c r="I16" s="14"/>
      <c r="J16" s="14"/>
      <c r="L16" s="97"/>
      <c r="M16" s="97"/>
      <c r="N16" s="97"/>
      <c r="P16" s="14"/>
      <c r="Q16" s="97"/>
      <c r="R16" s="97"/>
      <c r="S16" s="97"/>
      <c r="U16" s="97"/>
      <c r="W16" s="23"/>
      <c r="X16" s="23"/>
      <c r="Y16" s="23"/>
    </row>
    <row r="17" spans="1:24" x14ac:dyDescent="0.2">
      <c r="A17" s="14" t="s">
        <v>102</v>
      </c>
      <c r="B17" s="14" t="s">
        <v>21</v>
      </c>
      <c r="C17" s="26">
        <v>3008.4051184231998</v>
      </c>
      <c r="D17" s="26">
        <v>2154</v>
      </c>
      <c r="E17" s="27"/>
      <c r="F17" s="27"/>
      <c r="G17" s="3"/>
      <c r="I17" s="14"/>
      <c r="J17" s="14"/>
      <c r="L17" s="97"/>
      <c r="M17" s="97"/>
      <c r="N17" s="97"/>
      <c r="P17" s="14"/>
      <c r="Q17" s="97"/>
      <c r="R17" s="97"/>
      <c r="S17" s="97"/>
      <c r="U17" s="14"/>
      <c r="W17" s="97"/>
      <c r="X17" s="97"/>
    </row>
    <row r="18" spans="1:24" x14ac:dyDescent="0.2">
      <c r="A18" s="14" t="s">
        <v>113</v>
      </c>
      <c r="B18" s="14" t="s">
        <v>32</v>
      </c>
      <c r="C18" s="26">
        <v>1969.37607790724</v>
      </c>
      <c r="D18" s="26">
        <v>2003</v>
      </c>
      <c r="E18" s="27"/>
      <c r="F18" s="27"/>
      <c r="G18" s="97"/>
      <c r="I18" s="14"/>
      <c r="J18" s="14"/>
      <c r="L18" s="97"/>
      <c r="M18" s="97"/>
      <c r="N18" s="97"/>
      <c r="P18" s="14"/>
      <c r="Q18" s="97"/>
      <c r="R18" s="97"/>
      <c r="S18" s="97"/>
      <c r="U18" s="14"/>
      <c r="W18" s="97"/>
      <c r="X18" s="97"/>
    </row>
    <row r="19" spans="1:24" x14ac:dyDescent="0.2">
      <c r="A19" s="14" t="s">
        <v>107</v>
      </c>
      <c r="B19" s="14" t="s">
        <v>26</v>
      </c>
      <c r="C19" s="26">
        <v>1753.99412041081</v>
      </c>
      <c r="D19" s="26">
        <v>1940</v>
      </c>
      <c r="E19" s="27"/>
      <c r="F19" s="27"/>
      <c r="G19" s="97"/>
      <c r="I19" s="14"/>
      <c r="J19" s="14"/>
      <c r="L19" s="97"/>
      <c r="M19" s="97"/>
      <c r="N19" s="97"/>
      <c r="P19" s="14"/>
      <c r="Q19" s="97"/>
      <c r="R19" s="97"/>
      <c r="S19" s="97"/>
      <c r="U19" s="14"/>
      <c r="W19" s="97"/>
      <c r="X19" s="97"/>
    </row>
    <row r="20" spans="1:24" x14ac:dyDescent="0.2">
      <c r="A20" s="14" t="s">
        <v>98</v>
      </c>
      <c r="B20" s="22" t="s">
        <v>18</v>
      </c>
      <c r="C20" s="26">
        <v>1674.2501954833799</v>
      </c>
      <c r="D20" s="26">
        <v>1845</v>
      </c>
      <c r="E20" s="27"/>
      <c r="F20" s="27"/>
      <c r="G20" s="97"/>
      <c r="I20" s="14"/>
      <c r="J20" s="14"/>
      <c r="L20" s="97"/>
      <c r="M20" s="97"/>
      <c r="N20" s="97"/>
      <c r="P20" s="14"/>
      <c r="Q20" s="97"/>
      <c r="R20" s="97"/>
      <c r="S20" s="97"/>
      <c r="U20" s="14"/>
      <c r="W20" s="97"/>
      <c r="X20" s="97"/>
    </row>
    <row r="21" spans="1:24" x14ac:dyDescent="0.2">
      <c r="A21" s="14" t="s">
        <v>106</v>
      </c>
      <c r="B21" s="14" t="s">
        <v>25</v>
      </c>
      <c r="C21" s="26">
        <v>1902.78432083395</v>
      </c>
      <c r="D21" s="26">
        <v>1825</v>
      </c>
      <c r="E21" s="27"/>
      <c r="F21" s="27"/>
      <c r="G21" s="14"/>
      <c r="I21" s="14"/>
      <c r="J21" s="14"/>
      <c r="L21" s="97"/>
      <c r="M21" s="97"/>
      <c r="N21" s="97"/>
      <c r="P21" s="14"/>
      <c r="Q21" s="97"/>
      <c r="R21" s="97"/>
      <c r="S21" s="97"/>
      <c r="U21" s="14"/>
      <c r="W21" s="97"/>
      <c r="X21" s="97"/>
    </row>
    <row r="22" spans="1:24" x14ac:dyDescent="0.2">
      <c r="A22" s="14" t="s">
        <v>91</v>
      </c>
      <c r="B22" s="14" t="s">
        <v>12</v>
      </c>
      <c r="C22" s="26">
        <v>1713.12372572558</v>
      </c>
      <c r="D22" s="26">
        <v>1822</v>
      </c>
      <c r="E22" s="27"/>
      <c r="F22" s="27"/>
      <c r="G22" s="97"/>
      <c r="I22" s="14"/>
      <c r="J22" s="14"/>
      <c r="L22" s="97"/>
      <c r="M22" s="97"/>
      <c r="N22" s="97"/>
      <c r="P22" s="14"/>
      <c r="Q22" s="97"/>
      <c r="R22" s="97"/>
      <c r="S22" s="97"/>
      <c r="U22" s="14"/>
      <c r="W22" s="97"/>
      <c r="X22" s="97"/>
    </row>
    <row r="23" spans="1:24" x14ac:dyDescent="0.2">
      <c r="A23" s="14" t="s">
        <v>90</v>
      </c>
      <c r="B23" s="14" t="s">
        <v>11</v>
      </c>
      <c r="C23" s="26">
        <v>1915.3778253011201</v>
      </c>
      <c r="D23" s="26">
        <v>1710</v>
      </c>
      <c r="E23" s="27"/>
      <c r="F23" s="27"/>
      <c r="G23" s="97"/>
      <c r="I23" s="14"/>
      <c r="J23" s="14"/>
      <c r="L23" s="97"/>
      <c r="M23" s="97"/>
      <c r="N23" s="97"/>
      <c r="P23" s="14"/>
      <c r="Q23" s="97"/>
      <c r="R23" s="97"/>
      <c r="S23" s="97"/>
      <c r="U23" s="14"/>
      <c r="W23" s="97"/>
      <c r="X23" s="97"/>
    </row>
    <row r="24" spans="1:24" x14ac:dyDescent="0.2">
      <c r="A24" s="14" t="s">
        <v>93</v>
      </c>
      <c r="B24" s="14" t="s">
        <v>163</v>
      </c>
      <c r="C24" s="26">
        <v>2703.5396823134301</v>
      </c>
      <c r="D24" s="26">
        <v>1495</v>
      </c>
      <c r="E24" s="27"/>
      <c r="F24" s="27"/>
      <c r="G24" s="97"/>
      <c r="I24" s="14"/>
      <c r="J24" s="14"/>
      <c r="L24" s="97"/>
      <c r="M24" s="97"/>
      <c r="N24" s="97"/>
      <c r="P24" s="14"/>
      <c r="Q24" s="97"/>
      <c r="R24" s="97"/>
      <c r="S24" s="97"/>
      <c r="U24" s="14"/>
      <c r="W24" s="97"/>
      <c r="X24" s="97"/>
    </row>
    <row r="25" spans="1:24" x14ac:dyDescent="0.2">
      <c r="A25" s="14" t="s">
        <v>101</v>
      </c>
      <c r="B25" s="14" t="s">
        <v>20</v>
      </c>
      <c r="C25" s="26">
        <v>982.57181619238997</v>
      </c>
      <c r="D25" s="26">
        <v>1477</v>
      </c>
      <c r="E25" s="27"/>
      <c r="F25" s="27"/>
      <c r="G25" s="14"/>
      <c r="I25" s="14"/>
      <c r="J25" s="14"/>
      <c r="L25" s="97"/>
      <c r="M25" s="97"/>
      <c r="N25" s="97"/>
      <c r="P25" s="14"/>
      <c r="Q25" s="97"/>
      <c r="R25" s="97"/>
      <c r="S25" s="97"/>
      <c r="U25" s="14"/>
      <c r="W25" s="97"/>
      <c r="X25" s="97"/>
    </row>
    <row r="26" spans="1:24" x14ac:dyDescent="0.2">
      <c r="A26" s="14" t="s">
        <v>96</v>
      </c>
      <c r="B26" s="14" t="s">
        <v>16</v>
      </c>
      <c r="C26" s="26">
        <v>1504.5839100758201</v>
      </c>
      <c r="D26" s="26">
        <v>1456</v>
      </c>
      <c r="E26" s="27"/>
      <c r="F26" s="27"/>
      <c r="G26" s="97"/>
      <c r="I26" s="14"/>
      <c r="J26" s="14"/>
      <c r="L26" s="97"/>
      <c r="M26" s="97"/>
      <c r="N26" s="97"/>
      <c r="P26" s="14"/>
      <c r="Q26" s="97"/>
      <c r="R26" s="97"/>
      <c r="S26" s="97"/>
      <c r="U26" s="14"/>
      <c r="W26" s="97"/>
      <c r="X26" s="97"/>
    </row>
    <row r="27" spans="1:24" x14ac:dyDescent="0.2">
      <c r="A27" s="14" t="s">
        <v>89</v>
      </c>
      <c r="B27" s="14" t="s">
        <v>10</v>
      </c>
      <c r="C27" s="26">
        <v>1181.9645211520201</v>
      </c>
      <c r="D27" s="26">
        <v>1449</v>
      </c>
      <c r="E27" s="27"/>
      <c r="F27" s="27"/>
      <c r="G27" s="97"/>
      <c r="I27" s="14"/>
      <c r="J27" s="14"/>
      <c r="L27" s="97"/>
      <c r="M27" s="97"/>
      <c r="N27" s="97"/>
      <c r="P27" s="14"/>
      <c r="Q27" s="97"/>
      <c r="R27" s="97"/>
      <c r="S27" s="97"/>
      <c r="U27" s="14"/>
      <c r="W27" s="97"/>
      <c r="X27" s="97"/>
    </row>
    <row r="28" spans="1:24" x14ac:dyDescent="0.2">
      <c r="A28" s="14" t="s">
        <v>95</v>
      </c>
      <c r="B28" s="14" t="s">
        <v>15</v>
      </c>
      <c r="C28" s="26">
        <v>1332.39863531484</v>
      </c>
      <c r="D28" s="26">
        <v>1420</v>
      </c>
      <c r="E28" s="27"/>
      <c r="F28" s="27"/>
      <c r="G28" s="97"/>
      <c r="I28" s="14"/>
      <c r="J28" s="14"/>
      <c r="L28" s="97"/>
      <c r="M28" s="97"/>
      <c r="N28" s="97"/>
      <c r="P28" s="14"/>
      <c r="Q28" s="97"/>
      <c r="R28" s="97"/>
      <c r="S28" s="97"/>
      <c r="U28" s="14"/>
      <c r="W28" s="97"/>
      <c r="X28" s="97"/>
    </row>
    <row r="29" spans="1:24" x14ac:dyDescent="0.2">
      <c r="A29" s="14" t="s">
        <v>111</v>
      </c>
      <c r="B29" s="14" t="s">
        <v>30</v>
      </c>
      <c r="C29" s="26">
        <v>1230.2122925503199</v>
      </c>
      <c r="D29" s="26">
        <v>1420</v>
      </c>
      <c r="E29" s="27"/>
      <c r="F29" s="27"/>
      <c r="G29" s="97"/>
      <c r="I29" s="14"/>
      <c r="J29" s="14"/>
      <c r="L29" s="97"/>
      <c r="M29" s="97"/>
      <c r="N29" s="97"/>
      <c r="P29" s="14"/>
      <c r="Q29" s="97"/>
      <c r="R29" s="97"/>
      <c r="S29" s="97"/>
      <c r="U29" s="14"/>
      <c r="W29" s="97"/>
      <c r="X29" s="97"/>
    </row>
    <row r="30" spans="1:24" x14ac:dyDescent="0.2">
      <c r="A30" s="14" t="s">
        <v>110</v>
      </c>
      <c r="B30" s="14" t="s">
        <v>29</v>
      </c>
      <c r="C30" s="26">
        <v>1865.38255955457</v>
      </c>
      <c r="D30" s="26">
        <v>1356</v>
      </c>
      <c r="E30" s="27"/>
      <c r="F30" s="27"/>
      <c r="G30" s="97"/>
      <c r="I30" s="14"/>
      <c r="J30" s="14"/>
      <c r="L30" s="97"/>
      <c r="M30" s="97"/>
      <c r="N30" s="97"/>
      <c r="P30" s="14"/>
      <c r="Q30" s="97"/>
      <c r="R30" s="97"/>
      <c r="S30" s="97"/>
      <c r="U30" s="14"/>
      <c r="W30" s="97"/>
      <c r="X30" s="97"/>
    </row>
    <row r="31" spans="1:24" x14ac:dyDescent="0.2">
      <c r="A31" s="14" t="s">
        <v>108</v>
      </c>
      <c r="B31" s="14" t="s">
        <v>27</v>
      </c>
      <c r="C31" s="26">
        <v>1087.0687877727401</v>
      </c>
      <c r="D31" s="26">
        <v>1328</v>
      </c>
      <c r="E31" s="27"/>
      <c r="F31" s="27"/>
      <c r="G31" s="97"/>
      <c r="I31" s="14"/>
      <c r="J31" s="14"/>
      <c r="L31" s="97"/>
      <c r="M31" s="97"/>
      <c r="N31" s="97"/>
      <c r="P31" s="14"/>
      <c r="Q31" s="97"/>
      <c r="R31" s="97"/>
      <c r="S31" s="97"/>
      <c r="U31" s="14"/>
      <c r="W31" s="97"/>
      <c r="X31" s="97"/>
    </row>
    <row r="32" spans="1:24" x14ac:dyDescent="0.2">
      <c r="A32" s="14" t="s">
        <v>100</v>
      </c>
      <c r="B32" s="14" t="s">
        <v>19</v>
      </c>
      <c r="C32" s="26">
        <v>627.31847317472</v>
      </c>
      <c r="D32" s="26">
        <v>1311</v>
      </c>
      <c r="E32" s="27"/>
      <c r="F32" s="27"/>
      <c r="G32" s="97"/>
      <c r="I32" s="14"/>
      <c r="J32" s="14"/>
      <c r="L32" s="97"/>
      <c r="M32" s="97"/>
      <c r="N32" s="97"/>
      <c r="P32" s="14"/>
      <c r="Q32" s="97"/>
      <c r="R32" s="97"/>
      <c r="S32" s="97"/>
      <c r="U32" s="14"/>
      <c r="W32" s="97"/>
      <c r="X32" s="97"/>
    </row>
    <row r="33" spans="1:24" x14ac:dyDescent="0.2">
      <c r="A33" s="14" t="s">
        <v>94</v>
      </c>
      <c r="B33" s="14" t="s">
        <v>14</v>
      </c>
      <c r="C33" s="26">
        <v>2016.3868727700999</v>
      </c>
      <c r="D33" s="26">
        <v>1196</v>
      </c>
      <c r="E33" s="27"/>
      <c r="F33" s="27"/>
      <c r="G33" s="97"/>
      <c r="I33" s="14"/>
      <c r="J33" s="14"/>
      <c r="L33" s="97"/>
      <c r="M33" s="97"/>
      <c r="N33" s="97"/>
      <c r="P33" s="14"/>
      <c r="Q33" s="97"/>
      <c r="R33" s="97"/>
      <c r="S33" s="97"/>
      <c r="U33" s="14"/>
      <c r="W33" s="97"/>
      <c r="X33" s="97"/>
    </row>
    <row r="34" spans="1:24" x14ac:dyDescent="0.2">
      <c r="A34" s="14" t="s">
        <v>103</v>
      </c>
      <c r="B34" s="14" t="s">
        <v>22</v>
      </c>
      <c r="C34" s="26">
        <v>1155.7286418241199</v>
      </c>
      <c r="D34" s="26">
        <v>1157</v>
      </c>
      <c r="E34" s="27"/>
      <c r="F34" s="27"/>
      <c r="G34" s="97"/>
      <c r="I34" s="14"/>
      <c r="J34" s="14"/>
      <c r="L34" s="97"/>
      <c r="M34" s="97"/>
      <c r="N34" s="97"/>
      <c r="P34" s="14"/>
      <c r="Q34" s="97"/>
      <c r="R34" s="97"/>
      <c r="S34" s="97"/>
      <c r="U34" s="14"/>
      <c r="W34" s="97"/>
      <c r="X34" s="97"/>
    </row>
    <row r="35" spans="1:24" x14ac:dyDescent="0.2">
      <c r="A35" s="14" t="s">
        <v>99</v>
      </c>
      <c r="B35" s="14" t="s">
        <v>51</v>
      </c>
      <c r="C35" s="26">
        <v>1041.5735322130599</v>
      </c>
      <c r="D35" s="26">
        <v>1051</v>
      </c>
      <c r="E35" s="27"/>
      <c r="F35" s="27"/>
      <c r="G35" s="97"/>
      <c r="I35" s="14"/>
      <c r="J35" s="14"/>
      <c r="L35" s="97"/>
      <c r="M35" s="97"/>
      <c r="N35" s="97"/>
      <c r="P35" s="14"/>
      <c r="Q35" s="97"/>
      <c r="R35" s="97"/>
      <c r="S35" s="97"/>
      <c r="U35" s="14"/>
      <c r="W35" s="97"/>
      <c r="X35" s="97"/>
    </row>
    <row r="36" spans="1:24" x14ac:dyDescent="0.2">
      <c r="A36" s="14" t="s">
        <v>97</v>
      </c>
      <c r="B36" s="14" t="s">
        <v>17</v>
      </c>
      <c r="C36" s="26">
        <v>715.88035617193304</v>
      </c>
      <c r="D36" s="26">
        <v>1025</v>
      </c>
      <c r="E36" s="27"/>
      <c r="F36" s="27"/>
      <c r="G36" s="97"/>
      <c r="I36" s="14"/>
      <c r="J36" s="14"/>
      <c r="L36" s="97"/>
      <c r="M36" s="97"/>
      <c r="N36" s="97"/>
      <c r="P36" s="14"/>
      <c r="Q36" s="97"/>
      <c r="R36" s="97"/>
      <c r="S36" s="97"/>
      <c r="U36" s="14"/>
      <c r="W36" s="97"/>
      <c r="X36" s="97"/>
    </row>
    <row r="37" spans="1:24" x14ac:dyDescent="0.2">
      <c r="A37" s="14" t="s">
        <v>109</v>
      </c>
      <c r="B37" s="14" t="s">
        <v>28</v>
      </c>
      <c r="C37" s="26">
        <v>1167.5086486203199</v>
      </c>
      <c r="D37" s="26">
        <v>963</v>
      </c>
      <c r="E37" s="27"/>
      <c r="F37" s="27"/>
      <c r="G37" s="97"/>
      <c r="I37" s="14"/>
      <c r="J37" s="14"/>
      <c r="L37" s="97"/>
      <c r="M37" s="97"/>
      <c r="N37" s="97"/>
      <c r="P37" s="14"/>
      <c r="Q37" s="97"/>
      <c r="R37" s="97"/>
      <c r="S37" s="97"/>
      <c r="U37" s="14"/>
      <c r="W37" s="97"/>
      <c r="X37" s="97"/>
    </row>
    <row r="38" spans="1:24" x14ac:dyDescent="0.2">
      <c r="A38" s="14" t="s">
        <v>104</v>
      </c>
      <c r="B38" s="14" t="s">
        <v>23</v>
      </c>
      <c r="C38" s="26">
        <v>813.63447750103705</v>
      </c>
      <c r="D38" s="26">
        <v>962</v>
      </c>
      <c r="E38" s="27"/>
      <c r="F38" s="27"/>
      <c r="G38" s="97"/>
      <c r="I38" s="14"/>
      <c r="J38" s="14"/>
      <c r="L38" s="23"/>
      <c r="M38" s="23"/>
      <c r="N38" s="23"/>
      <c r="P38" s="14"/>
      <c r="Q38" s="97"/>
      <c r="R38" s="97"/>
      <c r="S38" s="97"/>
      <c r="U38" s="14"/>
      <c r="W38" s="97"/>
      <c r="X38" s="97"/>
    </row>
    <row r="39" spans="1:24" x14ac:dyDescent="0.2">
      <c r="A39" s="14"/>
      <c r="B39" s="14"/>
      <c r="C39" s="26"/>
      <c r="D39" s="26"/>
      <c r="E39" s="27"/>
      <c r="F39" s="27"/>
      <c r="G39" s="97"/>
      <c r="I39" s="14"/>
      <c r="J39" s="14"/>
      <c r="L39" s="23"/>
      <c r="M39" s="23"/>
      <c r="N39" s="23"/>
      <c r="P39" s="14"/>
      <c r="Q39" s="97"/>
      <c r="R39" s="97"/>
      <c r="S39" s="97"/>
      <c r="U39" s="14"/>
      <c r="W39" s="97"/>
      <c r="X39" s="97"/>
    </row>
    <row r="40" spans="1:24" x14ac:dyDescent="0.2">
      <c r="A40" s="14" t="s">
        <v>116</v>
      </c>
      <c r="B40" s="14" t="s">
        <v>33</v>
      </c>
      <c r="C40" s="26">
        <v>1687.8203455252401</v>
      </c>
      <c r="D40" s="26">
        <v>1506</v>
      </c>
      <c r="E40" s="27"/>
      <c r="F40" s="27"/>
      <c r="G40" s="97"/>
      <c r="I40" s="14"/>
      <c r="J40" s="14"/>
      <c r="L40" s="97"/>
      <c r="M40" s="97"/>
      <c r="N40" s="97"/>
      <c r="P40" s="14"/>
      <c r="Q40" s="97"/>
      <c r="R40" s="97"/>
      <c r="S40" s="97"/>
      <c r="U40" s="14"/>
      <c r="W40" s="97"/>
      <c r="X40" s="97"/>
    </row>
    <row r="41" spans="1:24" x14ac:dyDescent="0.2">
      <c r="A41" s="14" t="s">
        <v>114</v>
      </c>
      <c r="B41" s="14" t="s">
        <v>164</v>
      </c>
      <c r="C41" s="26">
        <v>1517.1691700126701</v>
      </c>
      <c r="D41" s="26">
        <v>1442</v>
      </c>
      <c r="E41" s="27"/>
      <c r="F41" s="27"/>
      <c r="G41" s="97"/>
      <c r="I41" s="14"/>
      <c r="J41" s="14"/>
      <c r="L41" s="97"/>
      <c r="M41" s="97"/>
      <c r="N41" s="97"/>
      <c r="P41" s="14"/>
      <c r="Q41" s="97"/>
      <c r="R41" s="97"/>
      <c r="S41" s="97"/>
      <c r="U41" s="14"/>
      <c r="W41" s="97"/>
      <c r="X41" s="97"/>
    </row>
    <row r="42" spans="1:24" x14ac:dyDescent="0.2">
      <c r="A42" s="14" t="s">
        <v>115</v>
      </c>
      <c r="B42" s="14" t="s">
        <v>173</v>
      </c>
      <c r="C42" s="26">
        <v>1835.5727055688101</v>
      </c>
      <c r="D42" s="26">
        <v>1045</v>
      </c>
      <c r="E42" s="27"/>
      <c r="F42" s="27"/>
      <c r="G42" s="14"/>
      <c r="I42" s="14"/>
      <c r="J42" s="14"/>
      <c r="L42" s="23"/>
      <c r="M42" s="23"/>
      <c r="N42" s="23"/>
      <c r="P42" s="14"/>
      <c r="Q42" s="97"/>
      <c r="R42" s="97"/>
      <c r="S42" s="97"/>
      <c r="U42" s="14"/>
      <c r="W42" s="97"/>
      <c r="X42" s="97"/>
    </row>
    <row r="43" spans="1:24" x14ac:dyDescent="0.2">
      <c r="A43" s="14"/>
      <c r="B43" s="14"/>
      <c r="C43" s="26"/>
      <c r="D43" s="26"/>
      <c r="E43" s="27"/>
      <c r="F43" s="27"/>
      <c r="G43" s="14"/>
      <c r="I43" s="14"/>
      <c r="J43" s="14"/>
      <c r="P43" s="14"/>
      <c r="Q43" s="23"/>
      <c r="R43" s="97"/>
      <c r="S43" s="23"/>
      <c r="U43" s="14"/>
      <c r="W43" s="97"/>
      <c r="X43" s="97"/>
    </row>
    <row r="44" spans="1:24" x14ac:dyDescent="0.2">
      <c r="A44" s="14" t="s">
        <v>119</v>
      </c>
      <c r="B44" s="2" t="s">
        <v>36</v>
      </c>
      <c r="C44" s="26">
        <v>963.37209844535403</v>
      </c>
      <c r="D44" s="26">
        <v>1763</v>
      </c>
      <c r="E44" s="27"/>
      <c r="F44" s="27"/>
      <c r="G44" s="14"/>
      <c r="I44" s="14"/>
      <c r="J44" s="14"/>
      <c r="P44" s="14"/>
      <c r="Q44" s="23"/>
      <c r="R44" s="97"/>
      <c r="S44" s="23"/>
      <c r="U44" s="14"/>
      <c r="W44" s="97"/>
      <c r="X44" s="97"/>
    </row>
    <row r="45" spans="1:24" x14ac:dyDescent="0.2">
      <c r="A45" s="14" t="s">
        <v>117</v>
      </c>
      <c r="B45" s="14" t="s">
        <v>124</v>
      </c>
      <c r="C45" s="26" t="s">
        <v>37</v>
      </c>
      <c r="D45" s="26">
        <v>1152</v>
      </c>
      <c r="E45" s="27"/>
      <c r="F45" s="27"/>
      <c r="G45" s="14"/>
      <c r="I45" s="14"/>
      <c r="J45" s="14"/>
      <c r="P45" s="14"/>
      <c r="Q45" s="23"/>
      <c r="R45" s="97"/>
      <c r="S45" s="23"/>
      <c r="U45" s="14"/>
      <c r="W45" s="97"/>
      <c r="X45" s="97"/>
    </row>
    <row r="46" spans="1:24" x14ac:dyDescent="0.2">
      <c r="A46" s="14" t="s">
        <v>120</v>
      </c>
      <c r="B46" s="14" t="s">
        <v>170</v>
      </c>
      <c r="C46" s="26" t="s">
        <v>37</v>
      </c>
      <c r="D46" s="26">
        <v>930</v>
      </c>
      <c r="E46" s="27"/>
      <c r="F46" s="27"/>
      <c r="G46" s="14"/>
      <c r="I46" s="14"/>
      <c r="J46" s="14"/>
      <c r="P46" s="14"/>
      <c r="Q46" s="23"/>
      <c r="R46" s="97"/>
      <c r="S46" s="23"/>
      <c r="U46" s="14"/>
      <c r="W46" s="97"/>
      <c r="X46" s="97"/>
    </row>
    <row r="47" spans="1:24" x14ac:dyDescent="0.2">
      <c r="A47" s="14" t="s">
        <v>118</v>
      </c>
      <c r="B47" s="14" t="s">
        <v>35</v>
      </c>
      <c r="C47" s="26">
        <v>713.55126975483699</v>
      </c>
      <c r="D47" s="26">
        <v>437</v>
      </c>
      <c r="E47" s="27"/>
      <c r="F47" s="27"/>
      <c r="G47" s="14"/>
      <c r="I47" s="14"/>
      <c r="J47" s="14"/>
      <c r="P47" s="14"/>
      <c r="Q47" s="23"/>
      <c r="R47" s="97"/>
      <c r="S47" s="23"/>
      <c r="U47" s="14"/>
      <c r="W47" s="97"/>
      <c r="X47" s="97"/>
    </row>
    <row r="48" spans="1:24" x14ac:dyDescent="0.2">
      <c r="A48" s="14"/>
      <c r="B48" s="14"/>
      <c r="C48" s="26"/>
      <c r="D48" s="26"/>
      <c r="E48" s="27"/>
      <c r="F48" s="27"/>
      <c r="G48" s="14"/>
      <c r="I48" s="14"/>
      <c r="J48" s="14"/>
      <c r="P48" s="14"/>
      <c r="Q48" s="23"/>
      <c r="R48" s="97"/>
      <c r="U48" s="14"/>
      <c r="W48" s="23"/>
      <c r="X48" s="97"/>
    </row>
    <row r="49" spans="1:24" ht="24" x14ac:dyDescent="0.2">
      <c r="A49" s="14" t="s">
        <v>121</v>
      </c>
      <c r="B49" s="25" t="s">
        <v>123</v>
      </c>
      <c r="C49" s="26" t="s">
        <v>37</v>
      </c>
      <c r="D49" s="26">
        <v>1607.38900455557</v>
      </c>
      <c r="E49" s="27"/>
      <c r="F49" s="97"/>
      <c r="G49" s="14"/>
      <c r="I49" s="14"/>
      <c r="J49" s="14"/>
      <c r="P49" s="97"/>
      <c r="R49" s="97"/>
      <c r="U49" s="14"/>
      <c r="X49" s="23"/>
    </row>
    <row r="50" spans="1:24" x14ac:dyDescent="0.2">
      <c r="A50" s="2" t="s">
        <v>122</v>
      </c>
      <c r="B50" s="20" t="s">
        <v>176</v>
      </c>
      <c r="C50" s="26" t="s">
        <v>37</v>
      </c>
      <c r="D50" s="26">
        <v>1414</v>
      </c>
      <c r="E50" s="97"/>
      <c r="F50" s="97"/>
      <c r="G50" s="14"/>
      <c r="H50" s="2">
        <v>3</v>
      </c>
      <c r="I50" s="14"/>
      <c r="J50" s="14"/>
      <c r="P50" s="97"/>
      <c r="R50" s="97"/>
      <c r="U50" s="14"/>
      <c r="X50" s="23"/>
    </row>
    <row r="51" spans="1:24" x14ac:dyDescent="0.2">
      <c r="B51" s="20"/>
      <c r="C51" s="26"/>
      <c r="D51" s="26"/>
      <c r="E51" s="97"/>
      <c r="F51" s="97"/>
      <c r="G51" s="14"/>
      <c r="I51" s="14"/>
      <c r="J51" s="14"/>
      <c r="P51" s="97"/>
      <c r="R51" s="97"/>
      <c r="U51" s="14"/>
      <c r="X51" s="23"/>
    </row>
    <row r="52" spans="1:24" x14ac:dyDescent="0.2">
      <c r="A52" s="97" t="s">
        <v>147</v>
      </c>
      <c r="B52" s="14"/>
      <c r="C52" s="26"/>
      <c r="D52" s="26"/>
      <c r="E52" s="97"/>
      <c r="F52" s="97"/>
      <c r="G52" s="14"/>
      <c r="I52" s="14"/>
      <c r="J52" s="14"/>
      <c r="P52" s="97"/>
      <c r="R52" s="97"/>
      <c r="U52" s="14"/>
      <c r="X52" s="23"/>
    </row>
    <row r="53" spans="1:24" ht="14.45" customHeight="1" x14ac:dyDescent="0.2">
      <c r="A53" s="45" t="s">
        <v>56</v>
      </c>
      <c r="B53" s="20"/>
      <c r="C53" s="26"/>
      <c r="D53" s="26"/>
      <c r="E53" s="97"/>
      <c r="G53" s="14"/>
      <c r="I53" s="14"/>
      <c r="J53" s="14"/>
      <c r="P53" s="97"/>
      <c r="R53" s="97"/>
      <c r="U53" s="14"/>
      <c r="X53" s="23"/>
    </row>
    <row r="54" spans="1:24" ht="14.45" customHeight="1" x14ac:dyDescent="0.2">
      <c r="A54" s="2" t="s">
        <v>177</v>
      </c>
      <c r="B54" s="97"/>
      <c r="C54" s="97"/>
      <c r="D54" s="97"/>
      <c r="E54" s="97"/>
      <c r="G54" s="14"/>
      <c r="I54" s="14"/>
      <c r="J54" s="14"/>
      <c r="P54" s="97"/>
      <c r="R54" s="97"/>
      <c r="U54" s="14"/>
      <c r="X54" s="23"/>
    </row>
    <row r="55" spans="1:24" x14ac:dyDescent="0.2">
      <c r="A55" s="17" t="s">
        <v>174</v>
      </c>
      <c r="B55" s="97"/>
      <c r="C55" s="97"/>
      <c r="D55" s="97"/>
      <c r="E55" s="14"/>
      <c r="P55" s="17"/>
      <c r="R55" s="17"/>
    </row>
    <row r="56" spans="1:24" x14ac:dyDescent="0.2">
      <c r="B56" s="17"/>
      <c r="C56" s="97"/>
      <c r="D56" s="97"/>
      <c r="E56" s="14"/>
      <c r="P56" s="17"/>
      <c r="R56" s="17"/>
    </row>
    <row r="57" spans="1:24" x14ac:dyDescent="0.2">
      <c r="B57" s="17"/>
      <c r="C57" s="97"/>
      <c r="D57" s="97"/>
      <c r="E57" s="14"/>
      <c r="F57" s="97"/>
      <c r="P57" s="17"/>
    </row>
    <row r="58" spans="1:24" x14ac:dyDescent="0.2">
      <c r="B58" s="14"/>
      <c r="C58" s="14"/>
      <c r="D58" s="14"/>
      <c r="E58" s="14"/>
      <c r="F58" s="14"/>
    </row>
    <row r="59" spans="1:24" x14ac:dyDescent="0.2">
      <c r="B59" s="14"/>
      <c r="C59" s="27"/>
      <c r="D59" s="14"/>
      <c r="E59" s="27"/>
    </row>
    <row r="66" spans="8:8" x14ac:dyDescent="0.2">
      <c r="H66" s="2" t="s">
        <v>66</v>
      </c>
    </row>
  </sheetData>
  <sortState ref="A12:D38">
    <sortCondition descending="1" ref="D12:D38"/>
  </sortState>
  <pageMargins left="0.75" right="0.75" top="1" bottom="1" header="0.51180555555555496" footer="0.51180555555555496"/>
  <pageSetup paperSize="9" firstPageNumber="0" orientation="portrait" verticalDpi="0" r:id="rId1"/>
  <rowBreaks count="1" manualBreakCount="1">
    <brk id="3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0"/>
  <sheetViews>
    <sheetView showGridLines="0" zoomScaleNormal="100" workbookViewId="0">
      <selection activeCell="A2" sqref="A2"/>
    </sheetView>
  </sheetViews>
  <sheetFormatPr defaultColWidth="9.140625" defaultRowHeight="12" x14ac:dyDescent="0.2"/>
  <cols>
    <col min="1" max="1" width="9.140625" style="2"/>
    <col min="2" max="2" width="28.140625" style="2" customWidth="1"/>
    <col min="3" max="11" width="10.85546875" style="2" customWidth="1"/>
    <col min="12" max="12" width="11.140625" style="2" customWidth="1"/>
    <col min="13" max="1026" width="9.140625" style="2"/>
    <col min="1027" max="16384" width="9.140625" style="97"/>
  </cols>
  <sheetData>
    <row r="1" spans="1:1025" x14ac:dyDescent="0.2">
      <c r="A1" s="97"/>
      <c r="B1" s="4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4"/>
      <c r="V1" s="4"/>
      <c r="W1" s="4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  <c r="AMK1" s="97"/>
    </row>
    <row r="2" spans="1:1025" x14ac:dyDescent="0.2">
      <c r="C2" s="29"/>
      <c r="D2" s="29"/>
      <c r="E2" s="29"/>
      <c r="F2" s="29"/>
      <c r="G2" s="29"/>
      <c r="H2" s="29"/>
      <c r="I2" s="29"/>
      <c r="J2" s="29"/>
      <c r="K2" s="29"/>
    </row>
    <row r="3" spans="1:1025" s="7" customFormat="1" ht="15.75" x14ac:dyDescent="0.2">
      <c r="B3" s="214" t="s">
        <v>155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025" ht="12.75" x14ac:dyDescent="0.2">
      <c r="A4" s="97"/>
      <c r="B4" s="212" t="s">
        <v>53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1:1025" ht="12.75" x14ac:dyDescent="0.2">
      <c r="A5" s="97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1025" ht="39.75" customHeight="1" x14ac:dyDescent="0.2">
      <c r="A6" s="97"/>
      <c r="B6" s="10"/>
      <c r="C6" s="128">
        <v>2004</v>
      </c>
      <c r="D6" s="129">
        <v>2006</v>
      </c>
      <c r="E6" s="128">
        <v>2008</v>
      </c>
      <c r="F6" s="128">
        <v>2010</v>
      </c>
      <c r="G6" s="128">
        <v>2012</v>
      </c>
      <c r="H6" s="128">
        <v>2014</v>
      </c>
      <c r="I6" s="128">
        <v>2016</v>
      </c>
      <c r="J6" s="128">
        <v>2018</v>
      </c>
      <c r="K6" s="128">
        <v>2020</v>
      </c>
      <c r="L6" s="130" t="s">
        <v>140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1:1025" x14ac:dyDescent="0.2">
      <c r="A7" s="97"/>
      <c r="B7" s="117" t="s">
        <v>50</v>
      </c>
      <c r="C7" s="126">
        <v>779.48</v>
      </c>
      <c r="D7" s="126">
        <v>789.89</v>
      </c>
      <c r="E7" s="126">
        <v>760.46999999999991</v>
      </c>
      <c r="F7" s="126">
        <v>758.66881799999999</v>
      </c>
      <c r="G7" s="126">
        <v>758.26833999999997</v>
      </c>
      <c r="H7" s="126">
        <v>769.00847294000005</v>
      </c>
      <c r="I7" s="126">
        <v>784.61508515000003</v>
      </c>
      <c r="J7" s="126">
        <v>812.93</v>
      </c>
      <c r="K7" s="126">
        <v>776.29</v>
      </c>
      <c r="L7" s="127">
        <f>((K7-C7)/C7)*100</f>
        <v>-0.40924719043465574</v>
      </c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23"/>
      <c r="Y7" s="97"/>
      <c r="Z7" s="23"/>
      <c r="AA7" s="97"/>
      <c r="AB7" s="97"/>
      <c r="AC7" s="97"/>
      <c r="AD7" s="97"/>
    </row>
    <row r="8" spans="1:1025" ht="12" customHeight="1" x14ac:dyDescent="0.2">
      <c r="A8" s="16"/>
      <c r="B8" s="148" t="s">
        <v>41</v>
      </c>
      <c r="C8" s="118">
        <v>62.34</v>
      </c>
      <c r="D8" s="118">
        <v>56.69</v>
      </c>
      <c r="E8" s="118">
        <v>45.52</v>
      </c>
      <c r="F8" s="118">
        <v>20.220697999999999</v>
      </c>
      <c r="G8" s="118">
        <v>20.428802999999998</v>
      </c>
      <c r="H8" s="118">
        <v>17.709585708000002</v>
      </c>
      <c r="I8" s="118">
        <v>19.71202486</v>
      </c>
      <c r="J8" s="118">
        <v>19.420000000000002</v>
      </c>
      <c r="K8" s="118">
        <v>20.73</v>
      </c>
      <c r="L8" s="119">
        <f>((K8-C8)/C8)*100</f>
        <v>-66.746871992300285</v>
      </c>
      <c r="M8" s="97"/>
      <c r="N8" s="97"/>
      <c r="O8" s="28"/>
      <c r="P8" s="28"/>
      <c r="Q8" s="28"/>
      <c r="R8" s="28"/>
      <c r="S8" s="28"/>
      <c r="T8" s="28"/>
      <c r="U8" s="28"/>
      <c r="V8" s="97"/>
      <c r="W8" s="20"/>
      <c r="X8" s="23"/>
      <c r="Y8" s="97"/>
      <c r="Z8" s="97"/>
      <c r="AA8" s="97"/>
      <c r="AB8" s="97"/>
      <c r="AC8" s="97"/>
      <c r="AD8" s="97"/>
    </row>
    <row r="9" spans="1:1025" ht="12" customHeight="1" x14ac:dyDescent="0.2">
      <c r="A9" s="16"/>
      <c r="B9" s="120" t="s">
        <v>2</v>
      </c>
      <c r="C9" s="121">
        <v>10.43</v>
      </c>
      <c r="D9" s="121">
        <v>7.06</v>
      </c>
      <c r="E9" s="121">
        <v>9.99</v>
      </c>
      <c r="F9" s="121">
        <v>7.8552369999999998</v>
      </c>
      <c r="G9" s="121">
        <v>7.5135500000000004</v>
      </c>
      <c r="H9" s="121">
        <v>7.6861335799999999</v>
      </c>
      <c r="I9" s="121">
        <v>6.9156910700000003</v>
      </c>
      <c r="J9" s="121">
        <v>8.07</v>
      </c>
      <c r="K9" s="121">
        <v>7.48</v>
      </c>
      <c r="L9" s="122">
        <f>((K9-C9)/C9)*100</f>
        <v>-28.283796740172573</v>
      </c>
      <c r="M9" s="97"/>
      <c r="N9" s="97"/>
      <c r="O9" s="28"/>
      <c r="P9" s="28"/>
      <c r="Q9" s="28"/>
      <c r="R9" s="28"/>
      <c r="S9" s="28"/>
      <c r="T9" s="28"/>
      <c r="U9" s="28"/>
      <c r="V9" s="23"/>
      <c r="W9" s="20"/>
      <c r="X9" s="23"/>
      <c r="Y9" s="97"/>
      <c r="Z9" s="97"/>
      <c r="AA9" s="97"/>
      <c r="AB9" s="97"/>
      <c r="AC9" s="97"/>
      <c r="AD9" s="97"/>
    </row>
    <row r="10" spans="1:1025" ht="12" customHeight="1" x14ac:dyDescent="0.2">
      <c r="A10" s="16"/>
      <c r="B10" s="123" t="s">
        <v>42</v>
      </c>
      <c r="C10" s="121">
        <v>239.87</v>
      </c>
      <c r="D10" s="121">
        <v>225.84</v>
      </c>
      <c r="E10" s="121">
        <v>216.82</v>
      </c>
      <c r="F10" s="121">
        <v>190.516254</v>
      </c>
      <c r="G10" s="121">
        <v>176.42823799999999</v>
      </c>
      <c r="H10" s="121">
        <v>175.96204567199999</v>
      </c>
      <c r="I10" s="121">
        <v>178.95675896</v>
      </c>
      <c r="J10" s="121">
        <v>179.78</v>
      </c>
      <c r="K10" s="121">
        <v>166.61</v>
      </c>
      <c r="L10" s="122">
        <f t="shared" ref="L10:L15" si="0">((K10-C10)/C10)*100</f>
        <v>-30.541543335973646</v>
      </c>
      <c r="M10" s="97"/>
      <c r="N10" s="97"/>
      <c r="O10" s="28"/>
      <c r="P10" s="28"/>
      <c r="Q10" s="28"/>
      <c r="R10" s="28"/>
      <c r="S10" s="28"/>
      <c r="T10" s="28"/>
      <c r="U10" s="28"/>
      <c r="V10" s="23"/>
      <c r="W10" s="47"/>
      <c r="X10" s="23"/>
      <c r="Y10" s="97"/>
      <c r="Z10" s="23"/>
      <c r="AA10" s="97"/>
      <c r="AB10" s="97"/>
      <c r="AC10" s="97"/>
      <c r="AD10" s="97"/>
    </row>
    <row r="11" spans="1:1025" ht="12" customHeight="1" x14ac:dyDescent="0.2">
      <c r="A11" s="16"/>
      <c r="B11" s="120" t="s">
        <v>4</v>
      </c>
      <c r="C11" s="121">
        <v>85.44</v>
      </c>
      <c r="D11" s="121">
        <v>93.28</v>
      </c>
      <c r="E11" s="121">
        <v>84.09</v>
      </c>
      <c r="F11" s="121">
        <v>78.619502999999995</v>
      </c>
      <c r="G11" s="121">
        <v>88.775109999999998</v>
      </c>
      <c r="H11" s="121">
        <v>87.358897638000002</v>
      </c>
      <c r="I11" s="121">
        <v>74.677824639999997</v>
      </c>
      <c r="J11" s="121">
        <v>75.73</v>
      </c>
      <c r="K11" s="121">
        <v>45.72</v>
      </c>
      <c r="L11" s="122">
        <f t="shared" si="0"/>
        <v>-46.488764044943821</v>
      </c>
      <c r="M11" s="97"/>
      <c r="N11" s="97"/>
      <c r="O11" s="28"/>
      <c r="P11" s="28"/>
      <c r="Q11" s="28"/>
      <c r="R11" s="28"/>
      <c r="S11" s="28"/>
      <c r="T11" s="28"/>
      <c r="U11" s="28"/>
      <c r="V11" s="47"/>
      <c r="W11" s="20"/>
      <c r="X11" s="23"/>
      <c r="Y11" s="97"/>
      <c r="Z11" s="23"/>
      <c r="AA11" s="97"/>
      <c r="AB11" s="97"/>
      <c r="AC11" s="97"/>
      <c r="AD11" s="97"/>
    </row>
    <row r="12" spans="1:1025" ht="12" customHeight="1" x14ac:dyDescent="0.2">
      <c r="A12" s="16"/>
      <c r="B12" s="120" t="s">
        <v>54</v>
      </c>
      <c r="C12" s="121">
        <v>75.239999999999995</v>
      </c>
      <c r="D12" s="121">
        <v>83.28</v>
      </c>
      <c r="E12" s="121">
        <v>98.87</v>
      </c>
      <c r="F12" s="121">
        <v>129.87152900000001</v>
      </c>
      <c r="G12" s="121">
        <v>155.041628</v>
      </c>
      <c r="H12" s="121">
        <v>180.70473821499999</v>
      </c>
      <c r="I12" s="121">
        <v>196.82030452999999</v>
      </c>
      <c r="J12" s="121">
        <v>208.52</v>
      </c>
      <c r="K12" s="121">
        <v>212.39</v>
      </c>
      <c r="L12" s="122">
        <f t="shared" si="0"/>
        <v>182.28335991493884</v>
      </c>
      <c r="M12" s="97"/>
      <c r="N12" s="97"/>
      <c r="O12" s="28"/>
      <c r="P12" s="28"/>
      <c r="Q12" s="28"/>
      <c r="R12" s="28"/>
      <c r="S12" s="28"/>
      <c r="T12" s="28"/>
      <c r="U12" s="28"/>
      <c r="V12" s="97"/>
      <c r="W12" s="20"/>
      <c r="X12" s="23"/>
      <c r="Y12" s="97"/>
      <c r="Z12" s="97"/>
      <c r="AA12" s="97"/>
      <c r="AB12" s="97"/>
      <c r="AC12" s="97"/>
      <c r="AD12" s="97"/>
    </row>
    <row r="13" spans="1:1025" x14ac:dyDescent="0.2">
      <c r="A13" s="16"/>
      <c r="B13" s="120" t="s">
        <v>44</v>
      </c>
      <c r="C13" s="121">
        <v>34.4</v>
      </c>
      <c r="D13" s="121">
        <v>33.369999999999997</v>
      </c>
      <c r="E13" s="121">
        <v>34.79</v>
      </c>
      <c r="F13" s="121">
        <v>42.102556999999997</v>
      </c>
      <c r="G13" s="121">
        <v>39.781844999999997</v>
      </c>
      <c r="H13" s="121">
        <v>38.601686542000003</v>
      </c>
      <c r="I13" s="121">
        <v>37.795943130000005</v>
      </c>
      <c r="J13" s="121">
        <v>41.31</v>
      </c>
      <c r="K13" s="121">
        <v>38.69</v>
      </c>
      <c r="L13" s="122">
        <f t="shared" si="0"/>
        <v>12.470930232558137</v>
      </c>
      <c r="M13" s="97"/>
      <c r="N13" s="97"/>
      <c r="O13" s="28"/>
      <c r="P13" s="28"/>
      <c r="Q13" s="28"/>
      <c r="R13" s="28"/>
      <c r="S13" s="28"/>
      <c r="T13" s="28"/>
      <c r="U13" s="28"/>
      <c r="V13" s="23"/>
      <c r="W13" s="20"/>
      <c r="X13" s="23"/>
      <c r="Y13" s="97"/>
      <c r="Z13" s="97"/>
      <c r="AA13" s="97"/>
      <c r="AB13" s="97"/>
      <c r="AC13" s="97"/>
      <c r="AD13" s="97"/>
    </row>
    <row r="14" spans="1:1025" x14ac:dyDescent="0.2">
      <c r="A14" s="16"/>
      <c r="B14" s="120" t="s">
        <v>55</v>
      </c>
      <c r="C14" s="121">
        <v>97.69</v>
      </c>
      <c r="D14" s="121">
        <f t="shared" ref="D14:I14" si="1">D7-(D8+D9+D10+D11+D12+D13+D15)</f>
        <v>111.21000000000004</v>
      </c>
      <c r="E14" s="121">
        <f t="shared" si="1"/>
        <v>88.749999999999886</v>
      </c>
      <c r="F14" s="121">
        <f t="shared" si="1"/>
        <v>103.50304000000006</v>
      </c>
      <c r="G14" s="121">
        <f t="shared" si="1"/>
        <v>89.589165999999977</v>
      </c>
      <c r="H14" s="121">
        <f t="shared" si="1"/>
        <v>85.115385585000013</v>
      </c>
      <c r="I14" s="121">
        <f t="shared" si="1"/>
        <v>88.530080810000072</v>
      </c>
      <c r="J14" s="121">
        <v>94.03</v>
      </c>
      <c r="K14" s="121">
        <v>88.99</v>
      </c>
      <c r="L14" s="122">
        <f t="shared" si="0"/>
        <v>-8.9057221824137613</v>
      </c>
      <c r="M14" s="97"/>
      <c r="N14" s="97"/>
      <c r="O14" s="28"/>
      <c r="P14" s="28"/>
      <c r="Q14" s="28"/>
      <c r="R14" s="28"/>
      <c r="S14" s="28"/>
      <c r="T14" s="28"/>
      <c r="U14" s="28"/>
      <c r="V14" s="23"/>
      <c r="W14" s="20"/>
      <c r="X14" s="97"/>
      <c r="Y14" s="97"/>
      <c r="Z14" s="97"/>
      <c r="AA14" s="97"/>
      <c r="AB14" s="97"/>
      <c r="AC14" s="97"/>
      <c r="AD14" s="97"/>
    </row>
    <row r="15" spans="1:1025" x14ac:dyDescent="0.2">
      <c r="A15" s="16"/>
      <c r="B15" s="91" t="s">
        <v>7</v>
      </c>
      <c r="C15" s="124">
        <v>174.07</v>
      </c>
      <c r="D15" s="124">
        <v>179.16</v>
      </c>
      <c r="E15" s="124">
        <v>181.64</v>
      </c>
      <c r="F15" s="124">
        <v>185.98</v>
      </c>
      <c r="G15" s="124">
        <v>180.71</v>
      </c>
      <c r="H15" s="124">
        <v>175.87</v>
      </c>
      <c r="I15" s="124">
        <v>181.20645715000001</v>
      </c>
      <c r="J15" s="124">
        <v>186.07</v>
      </c>
      <c r="K15" s="124">
        <v>195.69</v>
      </c>
      <c r="L15" s="125">
        <f t="shared" si="0"/>
        <v>12.420290687654395</v>
      </c>
      <c r="M15" s="97"/>
      <c r="N15" s="97"/>
      <c r="O15" s="28"/>
      <c r="P15" s="28"/>
      <c r="Q15" s="28"/>
      <c r="R15" s="28"/>
      <c r="S15" s="28"/>
      <c r="T15" s="28"/>
      <c r="U15" s="28"/>
      <c r="V15" s="97"/>
      <c r="W15" s="97"/>
      <c r="X15" s="97"/>
      <c r="Y15" s="97"/>
      <c r="Z15" s="97"/>
      <c r="AA15" s="97"/>
      <c r="AB15" s="97"/>
      <c r="AC15" s="97"/>
      <c r="AD15" s="97"/>
    </row>
    <row r="16" spans="1:1025" ht="15" customHeight="1" x14ac:dyDescent="0.2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4"/>
      <c r="O16" s="14"/>
      <c r="P16" s="14"/>
      <c r="Q16" s="14"/>
      <c r="R16" s="14"/>
      <c r="S16" s="14"/>
      <c r="T16" s="14"/>
      <c r="U16" s="17"/>
      <c r="V16" s="49"/>
      <c r="W16" s="17"/>
      <c r="X16" s="97"/>
      <c r="Y16" s="97"/>
      <c r="Z16" s="97"/>
      <c r="AA16" s="97"/>
      <c r="AB16" s="97"/>
      <c r="AC16" s="97"/>
      <c r="AD16" s="97"/>
    </row>
    <row r="17" spans="2:30" x14ac:dyDescent="0.2">
      <c r="B17" s="215" t="s">
        <v>65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97"/>
      <c r="N17" s="14"/>
      <c r="O17" s="14"/>
      <c r="P17" s="14"/>
      <c r="Q17" s="14"/>
      <c r="R17" s="14"/>
      <c r="S17" s="14"/>
      <c r="T17" s="14"/>
      <c r="U17" s="97"/>
      <c r="V17" s="97"/>
      <c r="W17" s="97"/>
      <c r="X17" s="97"/>
      <c r="Y17" s="97"/>
      <c r="Z17" s="97"/>
      <c r="AA17" s="97"/>
      <c r="AB17" s="97"/>
      <c r="AC17" s="97"/>
      <c r="AD17" s="97"/>
    </row>
    <row r="18" spans="2:30" x14ac:dyDescent="0.2">
      <c r="J18" s="29"/>
      <c r="K18" s="29"/>
    </row>
    <row r="20" spans="2:30" x14ac:dyDescent="0.2">
      <c r="B20" s="18"/>
    </row>
  </sheetData>
  <mergeCells count="3">
    <mergeCell ref="B3:L3"/>
    <mergeCell ref="B4:L4"/>
    <mergeCell ref="B17:L17"/>
  </mergeCells>
  <pageMargins left="0.75" right="0.75" top="1" bottom="1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268"/>
  <sheetViews>
    <sheetView showGridLines="0" zoomScaleNormal="100" workbookViewId="0"/>
  </sheetViews>
  <sheetFormatPr defaultColWidth="9.140625" defaultRowHeight="12" x14ac:dyDescent="0.2"/>
  <cols>
    <col min="1" max="2" width="9.140625" style="2"/>
    <col min="3" max="3" width="23.42578125" style="2" customWidth="1"/>
    <col min="4" max="5" width="8.7109375" style="2" customWidth="1"/>
    <col min="6" max="6" width="20.140625" style="2" customWidth="1"/>
    <col min="7" max="9" width="9.140625" style="2"/>
    <col min="10" max="10" width="12.140625" style="2" customWidth="1"/>
    <col min="11" max="11" width="14.28515625" style="2" customWidth="1"/>
    <col min="12" max="18" width="9.140625" style="2"/>
    <col min="19" max="19" width="10" style="2" customWidth="1"/>
    <col min="20" max="1026" width="9.140625" style="2"/>
    <col min="1027" max="16384" width="9.140625" style="97"/>
  </cols>
  <sheetData>
    <row r="1" spans="1:1025" x14ac:dyDescent="0.2">
      <c r="A1" s="3"/>
      <c r="C1" s="97"/>
      <c r="D1" s="97"/>
      <c r="E1" s="97"/>
      <c r="F1" s="97"/>
      <c r="G1" s="97"/>
      <c r="H1" s="97"/>
      <c r="I1" s="97"/>
      <c r="J1" s="97"/>
      <c r="K1" s="97"/>
      <c r="L1" s="97"/>
      <c r="M1" s="4"/>
      <c r="N1" s="4"/>
      <c r="O1" s="4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  <c r="AMK1" s="97"/>
    </row>
    <row r="2" spans="1:1025" ht="23.25" x14ac:dyDescent="0.2">
      <c r="A2" s="5"/>
      <c r="C2" s="97"/>
      <c r="D2" s="97"/>
      <c r="E2" s="97"/>
      <c r="F2" s="181"/>
      <c r="G2" s="190"/>
      <c r="H2" s="97"/>
      <c r="I2" s="97"/>
      <c r="J2" s="97"/>
      <c r="K2" s="97"/>
      <c r="L2" s="97"/>
      <c r="M2" s="4"/>
      <c r="N2" s="4"/>
      <c r="O2" s="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  <c r="AMJ2" s="97"/>
      <c r="AMK2" s="97"/>
    </row>
    <row r="3" spans="1:1025" ht="20.25" x14ac:dyDescent="0.2">
      <c r="A3" s="97"/>
      <c r="B3" s="97"/>
      <c r="C3" s="4" t="s">
        <v>0</v>
      </c>
      <c r="D3" s="97"/>
      <c r="E3" s="97"/>
      <c r="F3" s="97"/>
      <c r="G3" s="191"/>
      <c r="H3" s="4"/>
      <c r="I3" s="97"/>
      <c r="J3" s="97"/>
      <c r="K3" s="97"/>
      <c r="L3" s="97"/>
      <c r="M3" s="4"/>
      <c r="N3" s="4"/>
      <c r="O3" s="4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  <c r="AMJ3" s="97"/>
      <c r="AMK3" s="97"/>
    </row>
    <row r="4" spans="1:1025" x14ac:dyDescent="0.2">
      <c r="A4" s="97"/>
      <c r="B4" s="97"/>
      <c r="C4" s="4" t="s">
        <v>1</v>
      </c>
      <c r="D4" s="97"/>
      <c r="E4" s="97"/>
      <c r="F4" s="97"/>
      <c r="G4" s="8"/>
      <c r="H4" s="8"/>
      <c r="I4" s="97"/>
      <c r="J4" s="97"/>
      <c r="K4" s="97"/>
      <c r="L4" s="97"/>
      <c r="M4" s="4"/>
      <c r="N4" s="4"/>
      <c r="O4" s="4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  <c r="AMJ4" s="97"/>
      <c r="AMK4" s="97"/>
    </row>
    <row r="5" spans="1:1025" ht="15.75" x14ac:dyDescent="0.2">
      <c r="A5" s="140"/>
      <c r="B5" s="97"/>
      <c r="C5" s="162" t="s">
        <v>146</v>
      </c>
      <c r="D5" s="97"/>
      <c r="E5" s="97"/>
      <c r="F5" s="97"/>
      <c r="H5" s="97"/>
      <c r="N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7"/>
      <c r="NT5" s="97"/>
      <c r="NU5" s="97"/>
      <c r="NV5" s="97"/>
      <c r="NW5" s="97"/>
      <c r="NX5" s="97"/>
      <c r="NY5" s="97"/>
      <c r="NZ5" s="97"/>
      <c r="OA5" s="97"/>
      <c r="OB5" s="97"/>
      <c r="OC5" s="97"/>
      <c r="OD5" s="97"/>
      <c r="OE5" s="97"/>
      <c r="OF5" s="97"/>
      <c r="OG5" s="97"/>
      <c r="OH5" s="97"/>
      <c r="OI5" s="97"/>
      <c r="OJ5" s="97"/>
      <c r="OK5" s="97"/>
      <c r="OL5" s="97"/>
      <c r="OM5" s="97"/>
      <c r="ON5" s="97"/>
      <c r="OO5" s="97"/>
      <c r="OP5" s="97"/>
      <c r="OQ5" s="97"/>
      <c r="OR5" s="97"/>
      <c r="OS5" s="97"/>
      <c r="OT5" s="97"/>
      <c r="OU5" s="97"/>
      <c r="OV5" s="97"/>
      <c r="OW5" s="97"/>
      <c r="OX5" s="97"/>
      <c r="OY5" s="97"/>
      <c r="OZ5" s="97"/>
      <c r="PA5" s="97"/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7"/>
      <c r="QZ5" s="97"/>
      <c r="RA5" s="97"/>
      <c r="RB5" s="97"/>
      <c r="RC5" s="97"/>
      <c r="RD5" s="97"/>
      <c r="RE5" s="97"/>
      <c r="RF5" s="97"/>
      <c r="RG5" s="97"/>
      <c r="RH5" s="97"/>
      <c r="RI5" s="97"/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7"/>
      <c r="VV5" s="97"/>
      <c r="VW5" s="97"/>
      <c r="VX5" s="97"/>
      <c r="VY5" s="97"/>
      <c r="VZ5" s="97"/>
      <c r="WA5" s="97"/>
      <c r="WB5" s="97"/>
      <c r="WC5" s="97"/>
      <c r="WD5" s="97"/>
      <c r="WE5" s="97"/>
      <c r="WF5" s="97"/>
      <c r="WG5" s="97"/>
      <c r="WH5" s="97"/>
      <c r="WI5" s="97"/>
      <c r="WJ5" s="97"/>
      <c r="WK5" s="97"/>
      <c r="WL5" s="97"/>
      <c r="WM5" s="97"/>
      <c r="WN5" s="97"/>
      <c r="WO5" s="97"/>
      <c r="WP5" s="97"/>
      <c r="WQ5" s="97"/>
      <c r="WR5" s="97"/>
      <c r="WS5" s="97"/>
      <c r="WT5" s="97"/>
      <c r="WU5" s="97"/>
      <c r="WV5" s="97"/>
      <c r="WW5" s="97"/>
      <c r="WX5" s="97"/>
      <c r="WY5" s="97"/>
      <c r="WZ5" s="97"/>
      <c r="XA5" s="97"/>
      <c r="XB5" s="97"/>
      <c r="XC5" s="97"/>
      <c r="XD5" s="97"/>
      <c r="XE5" s="97"/>
      <c r="XF5" s="97"/>
      <c r="XG5" s="97"/>
      <c r="XH5" s="97"/>
      <c r="XI5" s="97"/>
      <c r="XJ5" s="97"/>
      <c r="XK5" s="97"/>
      <c r="XL5" s="97"/>
      <c r="XM5" s="97"/>
      <c r="XN5" s="97"/>
      <c r="XO5" s="97"/>
      <c r="XP5" s="97"/>
      <c r="XQ5" s="97"/>
      <c r="XR5" s="97"/>
      <c r="XS5" s="97"/>
      <c r="XT5" s="97"/>
      <c r="XU5" s="97"/>
      <c r="XV5" s="97"/>
      <c r="XW5" s="97"/>
      <c r="XX5" s="97"/>
      <c r="XY5" s="97"/>
      <c r="XZ5" s="97"/>
      <c r="YA5" s="97"/>
      <c r="YB5" s="97"/>
      <c r="YC5" s="97"/>
      <c r="YD5" s="97"/>
      <c r="YE5" s="97"/>
      <c r="YF5" s="97"/>
      <c r="YG5" s="97"/>
      <c r="YH5" s="97"/>
      <c r="YI5" s="97"/>
      <c r="YJ5" s="97"/>
      <c r="YK5" s="97"/>
      <c r="YL5" s="97"/>
      <c r="YM5" s="97"/>
      <c r="YN5" s="97"/>
      <c r="YO5" s="97"/>
      <c r="YP5" s="97"/>
      <c r="YQ5" s="97"/>
      <c r="YR5" s="97"/>
      <c r="YS5" s="97"/>
      <c r="YT5" s="97"/>
      <c r="YU5" s="97"/>
      <c r="YV5" s="97"/>
      <c r="YW5" s="97"/>
      <c r="YX5" s="97"/>
      <c r="YY5" s="97"/>
      <c r="YZ5" s="97"/>
      <c r="ZA5" s="97"/>
      <c r="ZB5" s="97"/>
      <c r="ZC5" s="97"/>
      <c r="ZD5" s="97"/>
      <c r="ZE5" s="97"/>
      <c r="ZF5" s="97"/>
      <c r="ZG5" s="97"/>
      <c r="ZH5" s="97"/>
      <c r="ZI5" s="97"/>
      <c r="ZJ5" s="97"/>
      <c r="ZK5" s="97"/>
      <c r="ZL5" s="97"/>
      <c r="ZM5" s="97"/>
      <c r="ZN5" s="97"/>
      <c r="ZO5" s="97"/>
      <c r="ZP5" s="97"/>
      <c r="ZQ5" s="97"/>
      <c r="ZR5" s="97"/>
      <c r="ZS5" s="97"/>
      <c r="ZT5" s="97"/>
      <c r="ZU5" s="97"/>
      <c r="ZV5" s="97"/>
      <c r="ZW5" s="97"/>
      <c r="ZX5" s="97"/>
      <c r="ZY5" s="97"/>
      <c r="ZZ5" s="97"/>
      <c r="AAA5" s="97"/>
      <c r="AAB5" s="97"/>
      <c r="AAC5" s="97"/>
      <c r="AAD5" s="97"/>
      <c r="AAE5" s="97"/>
      <c r="AAF5" s="97"/>
      <c r="AAG5" s="97"/>
      <c r="AAH5" s="97"/>
      <c r="AAI5" s="97"/>
      <c r="AAJ5" s="97"/>
      <c r="AAK5" s="97"/>
      <c r="AAL5" s="97"/>
      <c r="AAM5" s="97"/>
      <c r="AAN5" s="97"/>
      <c r="AAO5" s="97"/>
      <c r="AAP5" s="97"/>
      <c r="AAQ5" s="97"/>
      <c r="AAR5" s="97"/>
      <c r="AAS5" s="97"/>
      <c r="AAT5" s="97"/>
      <c r="AAU5" s="97"/>
      <c r="AAV5" s="97"/>
      <c r="AAW5" s="97"/>
      <c r="AAX5" s="97"/>
      <c r="AAY5" s="97"/>
      <c r="AAZ5" s="97"/>
      <c r="ABA5" s="97"/>
      <c r="ABB5" s="97"/>
      <c r="ABC5" s="97"/>
      <c r="ABD5" s="97"/>
      <c r="ABE5" s="97"/>
      <c r="ABF5" s="97"/>
      <c r="ABG5" s="97"/>
      <c r="ABH5" s="97"/>
      <c r="ABI5" s="97"/>
      <c r="ABJ5" s="97"/>
      <c r="ABK5" s="97"/>
      <c r="ABL5" s="97"/>
      <c r="ABM5" s="97"/>
      <c r="ABN5" s="97"/>
      <c r="ABO5" s="97"/>
      <c r="ABP5" s="97"/>
      <c r="ABQ5" s="97"/>
      <c r="ABR5" s="97"/>
      <c r="ABS5" s="97"/>
      <c r="ABT5" s="97"/>
      <c r="ABU5" s="97"/>
      <c r="ABV5" s="97"/>
      <c r="ABW5" s="97"/>
      <c r="ABX5" s="97"/>
      <c r="ABY5" s="97"/>
      <c r="ABZ5" s="97"/>
      <c r="ACA5" s="97"/>
      <c r="ACB5" s="97"/>
      <c r="ACC5" s="97"/>
      <c r="ACD5" s="97"/>
      <c r="ACE5" s="97"/>
      <c r="ACF5" s="97"/>
      <c r="ACG5" s="97"/>
      <c r="ACH5" s="97"/>
      <c r="ACI5" s="97"/>
      <c r="ACJ5" s="97"/>
      <c r="ACK5" s="97"/>
      <c r="ACL5" s="97"/>
      <c r="ACM5" s="97"/>
      <c r="ACN5" s="97"/>
      <c r="ACO5" s="97"/>
      <c r="ACP5" s="97"/>
      <c r="ACQ5" s="97"/>
      <c r="ACR5" s="97"/>
      <c r="ACS5" s="97"/>
      <c r="ACT5" s="97"/>
      <c r="ACU5" s="97"/>
      <c r="ACV5" s="97"/>
      <c r="ACW5" s="97"/>
      <c r="ACX5" s="97"/>
      <c r="ACY5" s="97"/>
      <c r="ACZ5" s="97"/>
      <c r="ADA5" s="97"/>
      <c r="ADB5" s="97"/>
      <c r="ADC5" s="97"/>
      <c r="ADD5" s="97"/>
      <c r="ADE5" s="97"/>
      <c r="ADF5" s="97"/>
      <c r="ADG5" s="97"/>
      <c r="ADH5" s="97"/>
      <c r="ADI5" s="97"/>
      <c r="ADJ5" s="97"/>
      <c r="ADK5" s="97"/>
      <c r="ADL5" s="97"/>
      <c r="ADM5" s="97"/>
      <c r="ADN5" s="97"/>
      <c r="ADO5" s="97"/>
      <c r="ADP5" s="97"/>
      <c r="ADQ5" s="97"/>
      <c r="ADR5" s="97"/>
      <c r="ADS5" s="97"/>
      <c r="ADT5" s="97"/>
      <c r="ADU5" s="97"/>
      <c r="ADV5" s="97"/>
      <c r="ADW5" s="97"/>
      <c r="ADX5" s="97"/>
      <c r="ADY5" s="97"/>
      <c r="ADZ5" s="97"/>
      <c r="AEA5" s="97"/>
      <c r="AEB5" s="97"/>
      <c r="AEC5" s="97"/>
      <c r="AED5" s="97"/>
      <c r="AEE5" s="97"/>
      <c r="AEF5" s="97"/>
      <c r="AEG5" s="97"/>
      <c r="AEH5" s="97"/>
      <c r="AEI5" s="97"/>
      <c r="AEJ5" s="97"/>
      <c r="AEK5" s="97"/>
      <c r="AEL5" s="97"/>
      <c r="AEM5" s="97"/>
      <c r="AEN5" s="97"/>
      <c r="AEO5" s="97"/>
      <c r="AEP5" s="97"/>
      <c r="AEQ5" s="97"/>
      <c r="AER5" s="97"/>
      <c r="AES5" s="97"/>
      <c r="AET5" s="97"/>
      <c r="AEU5" s="97"/>
      <c r="AEV5" s="97"/>
      <c r="AEW5" s="97"/>
      <c r="AEX5" s="97"/>
      <c r="AEY5" s="97"/>
      <c r="AEZ5" s="97"/>
      <c r="AFA5" s="97"/>
      <c r="AFB5" s="97"/>
      <c r="AFC5" s="97"/>
      <c r="AFD5" s="97"/>
      <c r="AFE5" s="97"/>
      <c r="AFF5" s="97"/>
      <c r="AFG5" s="97"/>
      <c r="AFH5" s="97"/>
      <c r="AFI5" s="97"/>
      <c r="AFJ5" s="97"/>
      <c r="AFK5" s="97"/>
      <c r="AFL5" s="97"/>
      <c r="AFM5" s="97"/>
      <c r="AFN5" s="97"/>
      <c r="AFO5" s="97"/>
      <c r="AFP5" s="97"/>
      <c r="AFQ5" s="97"/>
      <c r="AFR5" s="97"/>
      <c r="AFS5" s="97"/>
      <c r="AFT5" s="97"/>
      <c r="AFU5" s="97"/>
      <c r="AFV5" s="97"/>
      <c r="AFW5" s="97"/>
      <c r="AFX5" s="97"/>
      <c r="AFY5" s="97"/>
      <c r="AFZ5" s="97"/>
      <c r="AGA5" s="97"/>
      <c r="AGB5" s="97"/>
      <c r="AGC5" s="97"/>
      <c r="AGD5" s="97"/>
      <c r="AGE5" s="97"/>
      <c r="AGF5" s="97"/>
      <c r="AGG5" s="97"/>
      <c r="AGH5" s="97"/>
      <c r="AGI5" s="97"/>
      <c r="AGJ5" s="97"/>
      <c r="AGK5" s="97"/>
      <c r="AGL5" s="97"/>
      <c r="AGM5" s="97"/>
      <c r="AGN5" s="97"/>
      <c r="AGO5" s="97"/>
      <c r="AGP5" s="97"/>
      <c r="AGQ5" s="97"/>
      <c r="AGR5" s="97"/>
      <c r="AGS5" s="97"/>
      <c r="AGT5" s="97"/>
      <c r="AGU5" s="97"/>
      <c r="AGV5" s="97"/>
      <c r="AGW5" s="97"/>
      <c r="AGX5" s="97"/>
      <c r="AGY5" s="97"/>
      <c r="AGZ5" s="97"/>
      <c r="AHA5" s="97"/>
      <c r="AHB5" s="97"/>
      <c r="AHC5" s="97"/>
      <c r="AHD5" s="97"/>
      <c r="AHE5" s="97"/>
      <c r="AHF5" s="97"/>
      <c r="AHG5" s="97"/>
      <c r="AHH5" s="97"/>
      <c r="AHI5" s="97"/>
      <c r="AHJ5" s="97"/>
      <c r="AHK5" s="97"/>
      <c r="AHL5" s="97"/>
      <c r="AHM5" s="97"/>
      <c r="AHN5" s="97"/>
      <c r="AHO5" s="97"/>
      <c r="AHP5" s="97"/>
      <c r="AHQ5" s="97"/>
      <c r="AHR5" s="97"/>
      <c r="AHS5" s="97"/>
      <c r="AHT5" s="97"/>
      <c r="AHU5" s="97"/>
      <c r="AHV5" s="97"/>
      <c r="AHW5" s="97"/>
      <c r="AHX5" s="97"/>
      <c r="AHY5" s="97"/>
      <c r="AHZ5" s="97"/>
      <c r="AIA5" s="97"/>
      <c r="AIB5" s="97"/>
      <c r="AIC5" s="97"/>
      <c r="AID5" s="97"/>
      <c r="AIE5" s="97"/>
      <c r="AIF5" s="97"/>
      <c r="AIG5" s="97"/>
      <c r="AIH5" s="97"/>
      <c r="AII5" s="97"/>
      <c r="AIJ5" s="97"/>
      <c r="AIK5" s="97"/>
      <c r="AIL5" s="97"/>
      <c r="AIM5" s="97"/>
      <c r="AIN5" s="97"/>
      <c r="AIO5" s="97"/>
      <c r="AIP5" s="97"/>
      <c r="AIQ5" s="97"/>
      <c r="AIR5" s="97"/>
      <c r="AIS5" s="97"/>
      <c r="AIT5" s="97"/>
      <c r="AIU5" s="97"/>
      <c r="AIV5" s="97"/>
      <c r="AIW5" s="97"/>
      <c r="AIX5" s="97"/>
      <c r="AIY5" s="97"/>
      <c r="AIZ5" s="97"/>
      <c r="AJA5" s="97"/>
      <c r="AJB5" s="97"/>
      <c r="AJC5" s="97"/>
      <c r="AJD5" s="97"/>
      <c r="AJE5" s="97"/>
      <c r="AJF5" s="97"/>
      <c r="AJG5" s="97"/>
      <c r="AJH5" s="97"/>
      <c r="AJI5" s="97"/>
      <c r="AJJ5" s="97"/>
      <c r="AJK5" s="97"/>
      <c r="AJL5" s="97"/>
      <c r="AJM5" s="97"/>
      <c r="AJN5" s="97"/>
      <c r="AJO5" s="97"/>
      <c r="AJP5" s="97"/>
      <c r="AJQ5" s="97"/>
      <c r="AJR5" s="97"/>
      <c r="AJS5" s="97"/>
      <c r="AJT5" s="97"/>
      <c r="AJU5" s="97"/>
      <c r="AJV5" s="97"/>
      <c r="AJW5" s="97"/>
      <c r="AJX5" s="97"/>
      <c r="AJY5" s="97"/>
      <c r="AJZ5" s="97"/>
      <c r="AKA5" s="97"/>
      <c r="AKB5" s="97"/>
      <c r="AKC5" s="97"/>
      <c r="AKD5" s="97"/>
      <c r="AKE5" s="97"/>
      <c r="AKF5" s="97"/>
      <c r="AKG5" s="97"/>
      <c r="AKH5" s="97"/>
      <c r="AKI5" s="97"/>
      <c r="AKJ5" s="97"/>
      <c r="AKK5" s="97"/>
      <c r="AKL5" s="97"/>
      <c r="AKM5" s="97"/>
      <c r="AKN5" s="97"/>
      <c r="AKO5" s="97"/>
      <c r="AKP5" s="97"/>
      <c r="AKQ5" s="97"/>
      <c r="AKR5" s="97"/>
      <c r="AKS5" s="97"/>
      <c r="AKT5" s="97"/>
      <c r="AKU5" s="97"/>
      <c r="AKV5" s="97"/>
      <c r="AKW5" s="97"/>
      <c r="AKX5" s="97"/>
      <c r="AKY5" s="97"/>
      <c r="AKZ5" s="97"/>
      <c r="ALA5" s="97"/>
      <c r="ALB5" s="97"/>
      <c r="ALC5" s="97"/>
      <c r="ALD5" s="97"/>
      <c r="ALE5" s="97"/>
      <c r="ALF5" s="97"/>
      <c r="ALG5" s="97"/>
      <c r="ALH5" s="97"/>
      <c r="ALI5" s="97"/>
      <c r="ALJ5" s="97"/>
      <c r="ALK5" s="97"/>
      <c r="ALL5" s="97"/>
      <c r="ALM5" s="97"/>
      <c r="ALN5" s="97"/>
      <c r="ALO5" s="97"/>
      <c r="ALP5" s="97"/>
      <c r="ALQ5" s="97"/>
      <c r="ALR5" s="97"/>
      <c r="ALS5" s="97"/>
      <c r="ALT5" s="97"/>
      <c r="ALU5" s="97"/>
      <c r="ALV5" s="97"/>
      <c r="ALW5" s="97"/>
      <c r="ALX5" s="97"/>
      <c r="ALY5" s="97"/>
      <c r="ALZ5" s="97"/>
      <c r="AMA5" s="97"/>
      <c r="AMB5" s="97"/>
      <c r="AMC5" s="97"/>
      <c r="AMD5" s="97"/>
      <c r="AME5" s="97"/>
      <c r="AMF5" s="97"/>
      <c r="AMG5" s="97"/>
      <c r="AMH5" s="97"/>
      <c r="AMI5" s="97"/>
      <c r="AMJ5" s="97"/>
      <c r="AMK5" s="97"/>
    </row>
    <row r="6" spans="1:1025" s="7" customFormat="1" ht="12.75" x14ac:dyDescent="0.2">
      <c r="A6" s="173"/>
      <c r="C6" s="50" t="s">
        <v>85</v>
      </c>
    </row>
    <row r="7" spans="1:1025" ht="23.25" x14ac:dyDescent="0.2">
      <c r="A7" s="140"/>
      <c r="B7" s="97"/>
      <c r="C7" s="8"/>
      <c r="D7" s="8"/>
      <c r="E7" s="8"/>
      <c r="F7" s="8"/>
      <c r="G7" s="190" t="s">
        <v>145</v>
      </c>
      <c r="H7" s="9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  <c r="ALT7" s="97"/>
      <c r="ALU7" s="97"/>
      <c r="ALV7" s="97"/>
      <c r="ALW7" s="97"/>
      <c r="ALX7" s="97"/>
      <c r="ALY7" s="97"/>
      <c r="ALZ7" s="97"/>
      <c r="AMA7" s="97"/>
      <c r="AMB7" s="97"/>
      <c r="AMC7" s="97"/>
      <c r="AMD7" s="97"/>
      <c r="AME7" s="97"/>
      <c r="AMF7" s="97"/>
      <c r="AMG7" s="97"/>
      <c r="AMH7" s="97"/>
      <c r="AMI7" s="97"/>
      <c r="AMJ7" s="97"/>
      <c r="AMK7" s="97"/>
    </row>
    <row r="8" spans="1:1025" ht="20.25" x14ac:dyDescent="0.2">
      <c r="A8" s="140"/>
      <c r="B8" s="97"/>
      <c r="C8" s="97"/>
      <c r="D8" s="97"/>
      <c r="E8" s="28"/>
      <c r="F8" s="28"/>
      <c r="G8" s="191" t="s">
        <v>85</v>
      </c>
      <c r="H8" s="8"/>
      <c r="M8" s="97"/>
      <c r="N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</row>
    <row r="9" spans="1:1025" x14ac:dyDescent="0.2">
      <c r="A9" s="140"/>
      <c r="B9" s="97"/>
      <c r="D9" s="4"/>
      <c r="E9" s="4"/>
      <c r="F9" s="4"/>
      <c r="G9" s="4"/>
      <c r="H9" s="4"/>
      <c r="I9" s="9"/>
      <c r="J9" s="9"/>
      <c r="K9" s="9"/>
      <c r="L9" s="9"/>
      <c r="N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</row>
    <row r="10" spans="1:1025" s="11" customFormat="1" x14ac:dyDescent="0.2">
      <c r="A10" s="174"/>
      <c r="B10" s="8"/>
      <c r="D10" s="19">
        <v>2010</v>
      </c>
      <c r="E10" s="19">
        <v>2020</v>
      </c>
      <c r="F10" s="19"/>
      <c r="G10" s="193"/>
      <c r="H10" s="193"/>
      <c r="I10" s="192"/>
      <c r="J10" s="192"/>
      <c r="K10" s="192"/>
      <c r="L10" s="192"/>
      <c r="M10" s="2"/>
      <c r="N10" s="2"/>
      <c r="O10" s="2"/>
    </row>
    <row r="11" spans="1:1025" x14ac:dyDescent="0.2">
      <c r="A11" s="140" t="s">
        <v>92</v>
      </c>
      <c r="B11" s="97" t="s">
        <v>92</v>
      </c>
      <c r="C11" s="2" t="s">
        <v>13</v>
      </c>
      <c r="D11" s="51">
        <v>47.166400134314415</v>
      </c>
      <c r="E11" s="51">
        <v>9.8463497221273641</v>
      </c>
      <c r="F11" s="51"/>
      <c r="G11" s="15"/>
      <c r="H11" s="15"/>
      <c r="I11" s="52"/>
      <c r="J11" s="192"/>
      <c r="K11" s="192"/>
      <c r="L11" s="192"/>
      <c r="M11" s="14"/>
      <c r="N11" s="14"/>
      <c r="O11" s="14"/>
      <c r="P11" s="14"/>
      <c r="Q11" s="97"/>
      <c r="R11" s="97"/>
      <c r="S11" s="97"/>
      <c r="T11" s="97"/>
      <c r="U11" s="14"/>
      <c r="V11" s="97"/>
      <c r="W11" s="14"/>
      <c r="X11" s="14"/>
      <c r="Y11" s="14"/>
      <c r="Z11" s="14"/>
      <c r="AA11" s="14"/>
      <c r="AB11" s="14"/>
      <c r="AC11" s="14"/>
      <c r="AD11" s="97"/>
      <c r="AE11" s="97"/>
      <c r="AF11" s="97"/>
      <c r="AG11" s="97"/>
    </row>
    <row r="12" spans="1:1025" x14ac:dyDescent="0.2">
      <c r="A12" s="140"/>
      <c r="B12" s="97" t="s">
        <v>88</v>
      </c>
      <c r="C12" s="2" t="s">
        <v>9</v>
      </c>
      <c r="D12" s="51">
        <v>8.0966458583174621</v>
      </c>
      <c r="E12" s="51">
        <v>11.987432482997509</v>
      </c>
      <c r="F12" s="51"/>
      <c r="G12" s="15"/>
      <c r="H12" s="15"/>
      <c r="I12" s="52"/>
      <c r="J12" s="192"/>
      <c r="K12" s="192"/>
      <c r="L12" s="192"/>
      <c r="M12" s="14"/>
      <c r="N12" s="14"/>
      <c r="O12" s="14"/>
      <c r="P12" s="14"/>
      <c r="Q12" s="97"/>
      <c r="R12" s="97"/>
      <c r="S12" s="97"/>
      <c r="T12" s="97"/>
      <c r="U12" s="14"/>
      <c r="V12" s="97"/>
      <c r="W12" s="14"/>
      <c r="X12" s="14"/>
      <c r="Y12" s="14"/>
      <c r="Z12" s="14"/>
      <c r="AA12" s="14"/>
      <c r="AB12" s="14"/>
      <c r="AC12" s="14"/>
      <c r="AD12" s="97"/>
      <c r="AE12" s="97"/>
      <c r="AF12" s="97"/>
      <c r="AG12" s="97"/>
    </row>
    <row r="13" spans="1:1025" x14ac:dyDescent="0.2">
      <c r="A13" s="140"/>
      <c r="B13" s="97"/>
      <c r="D13" s="51"/>
      <c r="E13" s="51"/>
      <c r="F13" s="51"/>
      <c r="G13" s="15"/>
      <c r="H13" s="15"/>
      <c r="I13" s="52"/>
      <c r="J13" s="203"/>
      <c r="K13" s="203"/>
      <c r="L13" s="203"/>
      <c r="M13" s="14"/>
      <c r="N13" s="14"/>
      <c r="O13" s="14"/>
      <c r="P13" s="14"/>
      <c r="Q13" s="97"/>
      <c r="R13" s="97"/>
      <c r="S13" s="97"/>
      <c r="T13" s="97"/>
      <c r="U13" s="14"/>
      <c r="V13" s="97"/>
      <c r="W13" s="14"/>
      <c r="X13" s="14"/>
      <c r="Y13" s="14"/>
      <c r="Z13" s="14"/>
      <c r="AA13" s="14"/>
      <c r="AB13" s="14"/>
      <c r="AC13" s="14"/>
      <c r="AD13" s="97"/>
      <c r="AE13" s="97"/>
      <c r="AF13" s="97"/>
      <c r="AG13" s="97"/>
    </row>
    <row r="14" spans="1:1025" x14ac:dyDescent="0.2">
      <c r="A14" s="140" t="s">
        <v>116</v>
      </c>
      <c r="B14" s="97" t="s">
        <v>116</v>
      </c>
      <c r="C14" s="2" t="s">
        <v>33</v>
      </c>
      <c r="D14" s="51">
        <v>18.690062129776994</v>
      </c>
      <c r="E14" s="51">
        <v>13.28715032901224</v>
      </c>
      <c r="F14" s="51"/>
      <c r="G14" s="15"/>
      <c r="H14" s="15"/>
      <c r="I14" s="52"/>
      <c r="J14" s="192"/>
      <c r="K14" s="192"/>
      <c r="L14" s="192"/>
      <c r="M14" s="14"/>
      <c r="N14" s="14"/>
      <c r="O14" s="14"/>
      <c r="P14" s="14"/>
      <c r="Q14" s="97"/>
      <c r="R14" s="97"/>
      <c r="S14" s="97"/>
      <c r="T14" s="97"/>
      <c r="U14" s="97"/>
      <c r="V14" s="97"/>
      <c r="W14" s="14"/>
      <c r="X14" s="14"/>
      <c r="Y14" s="14"/>
      <c r="Z14" s="14"/>
      <c r="AA14" s="14"/>
      <c r="AB14" s="14"/>
      <c r="AC14" s="14"/>
      <c r="AD14" s="97"/>
      <c r="AE14" s="97"/>
      <c r="AF14" s="97"/>
      <c r="AG14" s="97"/>
    </row>
    <row r="15" spans="1:1025" x14ac:dyDescent="0.2">
      <c r="A15" s="140"/>
      <c r="B15" s="97"/>
      <c r="D15" s="51"/>
      <c r="E15" s="51"/>
      <c r="F15" s="51"/>
      <c r="G15" s="15"/>
      <c r="H15" s="15"/>
      <c r="I15" s="52"/>
      <c r="J15" s="192"/>
      <c r="K15" s="192"/>
      <c r="L15" s="192"/>
      <c r="M15" s="14"/>
      <c r="N15" s="14"/>
      <c r="O15" s="14"/>
      <c r="P15" s="14"/>
      <c r="Q15" s="97"/>
      <c r="R15" s="97"/>
      <c r="S15" s="97"/>
      <c r="T15" s="97"/>
      <c r="U15" s="14"/>
      <c r="V15" s="97"/>
      <c r="W15" s="14"/>
      <c r="X15" s="14"/>
      <c r="Y15" s="14"/>
      <c r="Z15" s="14"/>
      <c r="AA15" s="14"/>
      <c r="AB15" s="14"/>
      <c r="AC15" s="14"/>
      <c r="AD15" s="97"/>
      <c r="AE15" s="97"/>
      <c r="AF15" s="97"/>
      <c r="AG15" s="97"/>
    </row>
    <row r="16" spans="1:1025" x14ac:dyDescent="0.2">
      <c r="A16" s="140" t="s">
        <v>119</v>
      </c>
      <c r="B16" s="97" t="s">
        <v>119</v>
      </c>
      <c r="C16" s="2" t="s">
        <v>36</v>
      </c>
      <c r="D16" s="51">
        <v>33.200000000000003</v>
      </c>
      <c r="E16" s="51">
        <v>19.352955684321575</v>
      </c>
      <c r="F16" s="51"/>
      <c r="G16" s="15"/>
      <c r="H16" s="15"/>
      <c r="I16" s="53"/>
      <c r="J16" s="192"/>
      <c r="K16" s="192"/>
      <c r="L16" s="192"/>
      <c r="M16" s="14"/>
      <c r="N16" s="14"/>
      <c r="O16" s="14"/>
      <c r="P16" s="14"/>
      <c r="Q16" s="97"/>
      <c r="R16" s="97"/>
      <c r="S16" s="97"/>
      <c r="T16" s="97"/>
      <c r="U16" s="14"/>
      <c r="V16" s="97"/>
      <c r="W16" s="14"/>
      <c r="X16" s="14"/>
      <c r="Y16" s="14"/>
      <c r="Z16" s="14"/>
      <c r="AA16" s="14"/>
      <c r="AB16" s="14"/>
      <c r="AC16" s="14"/>
      <c r="AD16" s="97"/>
      <c r="AE16" s="97"/>
      <c r="AF16" s="97"/>
      <c r="AG16" s="97"/>
    </row>
    <row r="17" spans="1:33" x14ac:dyDescent="0.2">
      <c r="A17" s="140" t="s">
        <v>118</v>
      </c>
      <c r="B17" s="97" t="s">
        <v>117</v>
      </c>
      <c r="C17" s="2" t="s">
        <v>169</v>
      </c>
      <c r="D17" s="51" t="s">
        <v>37</v>
      </c>
      <c r="E17" s="51">
        <v>27.580598203608663</v>
      </c>
      <c r="F17" s="51"/>
      <c r="G17" s="54"/>
      <c r="H17" s="15"/>
      <c r="I17" s="52"/>
      <c r="J17" s="192"/>
      <c r="K17" s="192"/>
      <c r="L17" s="192"/>
      <c r="M17" s="14"/>
      <c r="N17" s="14"/>
      <c r="O17" s="14"/>
      <c r="P17" s="14"/>
      <c r="Q17" s="97"/>
      <c r="R17" s="97"/>
      <c r="S17" s="97"/>
      <c r="T17" s="97"/>
      <c r="U17" s="14"/>
      <c r="V17" s="97"/>
      <c r="W17" s="14"/>
      <c r="X17" s="14"/>
      <c r="Y17" s="14"/>
      <c r="Z17" s="14"/>
      <c r="AA17" s="14"/>
      <c r="AB17" s="14"/>
      <c r="AC17" s="14"/>
      <c r="AD17" s="97"/>
      <c r="AE17" s="97"/>
      <c r="AF17" s="97"/>
      <c r="AG17" s="97"/>
    </row>
    <row r="18" spans="1:33" x14ac:dyDescent="0.2">
      <c r="A18" s="141" t="s">
        <v>120</v>
      </c>
      <c r="B18" s="97" t="s">
        <v>118</v>
      </c>
      <c r="C18" s="20" t="s">
        <v>35</v>
      </c>
      <c r="D18" s="51">
        <v>6.4244132342895446</v>
      </c>
      <c r="E18" s="51">
        <v>28.16773048021145</v>
      </c>
      <c r="F18" s="51"/>
      <c r="G18" s="54"/>
      <c r="H18" s="15"/>
      <c r="I18" s="52"/>
      <c r="J18" s="192"/>
      <c r="K18" s="192"/>
      <c r="L18" s="192"/>
      <c r="M18" s="14"/>
      <c r="N18" s="14"/>
      <c r="O18" s="14"/>
      <c r="P18" s="14"/>
      <c r="Q18" s="97"/>
      <c r="R18" s="97"/>
      <c r="S18" s="97"/>
      <c r="T18" s="97"/>
      <c r="U18" s="14"/>
      <c r="V18" s="97"/>
      <c r="W18" s="14"/>
      <c r="X18" s="14"/>
      <c r="Y18" s="14"/>
      <c r="Z18" s="14"/>
      <c r="AA18" s="14"/>
      <c r="AB18" s="14"/>
      <c r="AC18" s="14"/>
      <c r="AD18" s="97"/>
      <c r="AE18" s="97"/>
      <c r="AF18" s="97"/>
      <c r="AG18" s="97"/>
    </row>
    <row r="19" spans="1:33" x14ac:dyDescent="0.2">
      <c r="A19" s="139"/>
      <c r="B19" s="156" t="s">
        <v>120</v>
      </c>
      <c r="C19" s="2" t="s">
        <v>170</v>
      </c>
      <c r="D19" s="51">
        <v>5.0767301246522223</v>
      </c>
      <c r="E19" s="51">
        <v>28.490701536141554</v>
      </c>
      <c r="F19" s="51"/>
      <c r="G19" s="15"/>
      <c r="H19" s="15"/>
      <c r="I19" s="52"/>
      <c r="J19" s="192"/>
      <c r="K19" s="192"/>
      <c r="L19" s="192"/>
      <c r="M19" s="14"/>
      <c r="N19" s="14"/>
      <c r="O19" s="14"/>
      <c r="P19" s="14"/>
      <c r="Q19" s="97"/>
      <c r="R19" s="97"/>
      <c r="S19" s="97"/>
      <c r="T19" s="97"/>
      <c r="U19" s="14"/>
      <c r="V19" s="97"/>
      <c r="W19" s="14"/>
      <c r="X19" s="14"/>
      <c r="Y19" s="14"/>
      <c r="Z19" s="14"/>
      <c r="AA19" s="14"/>
      <c r="AB19" s="14"/>
      <c r="AC19" s="14"/>
      <c r="AD19" s="97"/>
      <c r="AE19" s="97"/>
      <c r="AF19" s="97"/>
      <c r="AG19" s="97"/>
    </row>
    <row r="20" spans="1:33" x14ac:dyDescent="0.2">
      <c r="A20" s="139" t="s">
        <v>73</v>
      </c>
      <c r="D20" s="51"/>
      <c r="E20" s="51"/>
      <c r="F20" s="115"/>
      <c r="G20" s="15"/>
      <c r="H20" s="15"/>
      <c r="I20" s="52"/>
      <c r="J20" s="192"/>
      <c r="K20" s="192"/>
      <c r="L20" s="192"/>
      <c r="M20" s="14"/>
      <c r="N20" s="14"/>
      <c r="O20" s="14"/>
      <c r="P20" s="14"/>
      <c r="Q20" s="97"/>
      <c r="R20" s="97"/>
      <c r="S20" s="97"/>
      <c r="T20" s="97"/>
      <c r="U20" s="14"/>
      <c r="V20" s="97"/>
      <c r="W20" s="14"/>
      <c r="X20" s="14"/>
      <c r="Y20" s="14"/>
      <c r="Z20" s="14"/>
      <c r="AA20" s="14"/>
      <c r="AB20" s="14"/>
      <c r="AC20" s="14"/>
      <c r="AD20" s="97"/>
      <c r="AE20" s="97"/>
      <c r="AF20" s="97"/>
      <c r="AG20" s="97"/>
    </row>
    <row r="21" spans="1:33" x14ac:dyDescent="0.2">
      <c r="A21" s="139"/>
      <c r="B21" s="2" t="s">
        <v>135</v>
      </c>
      <c r="C21" s="2" t="s">
        <v>128</v>
      </c>
      <c r="D21" s="51">
        <v>4.1036648741470474</v>
      </c>
      <c r="E21" s="51">
        <v>4.4351075930267641</v>
      </c>
      <c r="F21" s="51"/>
      <c r="G21" s="15"/>
      <c r="H21" s="15"/>
      <c r="I21" s="52"/>
      <c r="J21" s="192"/>
      <c r="K21" s="192"/>
      <c r="L21" s="192"/>
      <c r="M21" s="14"/>
      <c r="N21" s="14"/>
      <c r="O21" s="14"/>
      <c r="P21" s="14"/>
      <c r="Q21" s="97"/>
      <c r="R21" s="97"/>
      <c r="S21" s="97"/>
      <c r="T21" s="97"/>
      <c r="U21" s="14"/>
      <c r="V21" s="97"/>
      <c r="W21" s="14"/>
      <c r="X21" s="14"/>
      <c r="Y21" s="14"/>
      <c r="Z21" s="14"/>
      <c r="AA21" s="14"/>
      <c r="AB21" s="14"/>
      <c r="AC21" s="14"/>
      <c r="AD21" s="97"/>
      <c r="AE21" s="97"/>
      <c r="AF21" s="97"/>
      <c r="AG21" s="97"/>
    </row>
    <row r="22" spans="1:33" x14ac:dyDescent="0.2">
      <c r="A22" s="139" t="s">
        <v>109</v>
      </c>
      <c r="D22" s="51"/>
      <c r="E22" s="51"/>
      <c r="F22" s="51"/>
      <c r="G22" s="15"/>
      <c r="H22" s="15"/>
      <c r="I22" s="52"/>
      <c r="J22" s="192"/>
      <c r="K22" s="192"/>
      <c r="L22" s="192"/>
      <c r="M22" s="14"/>
      <c r="N22" s="14"/>
      <c r="O22" s="14"/>
      <c r="P22" s="14"/>
      <c r="Q22" s="97"/>
      <c r="R22" s="97"/>
      <c r="S22" s="97"/>
      <c r="T22" s="97"/>
      <c r="U22" s="14"/>
      <c r="V22" s="97"/>
      <c r="W22" s="14"/>
      <c r="X22" s="14"/>
      <c r="Y22" s="14"/>
      <c r="Z22" s="14"/>
      <c r="AA22" s="14"/>
      <c r="AB22" s="14"/>
      <c r="AC22" s="14"/>
      <c r="AD22" s="97"/>
      <c r="AE22" s="97"/>
      <c r="AF22" s="97"/>
      <c r="AG22" s="97"/>
    </row>
    <row r="23" spans="1:33" x14ac:dyDescent="0.2">
      <c r="A23" s="141" t="s">
        <v>107</v>
      </c>
      <c r="B23" s="2" t="s">
        <v>109</v>
      </c>
      <c r="C23" s="2" t="s">
        <v>28</v>
      </c>
      <c r="D23" s="51">
        <v>0.34537000850471578</v>
      </c>
      <c r="E23" s="51">
        <v>0.54795315345780304</v>
      </c>
      <c r="F23" s="51"/>
      <c r="G23" s="15"/>
      <c r="H23" s="15"/>
      <c r="I23" s="52"/>
      <c r="J23" s="192"/>
      <c r="K23" s="192"/>
      <c r="L23" s="192"/>
      <c r="M23" s="14"/>
      <c r="N23" s="14"/>
      <c r="O23" s="14"/>
      <c r="P23" s="14"/>
      <c r="Q23" s="97"/>
      <c r="R23" s="97"/>
      <c r="S23" s="97"/>
      <c r="T23" s="97"/>
      <c r="U23" s="14"/>
      <c r="V23" s="97"/>
      <c r="W23" s="14"/>
      <c r="X23" s="14"/>
      <c r="Y23" s="14"/>
      <c r="Z23" s="14"/>
      <c r="AA23" s="14"/>
      <c r="AB23" s="14"/>
      <c r="AC23" s="14"/>
      <c r="AD23" s="97"/>
      <c r="AE23" s="97"/>
      <c r="AF23" s="97"/>
      <c r="AG23" s="97"/>
    </row>
    <row r="24" spans="1:33" x14ac:dyDescent="0.2">
      <c r="A24" s="141" t="s">
        <v>99</v>
      </c>
      <c r="B24" s="156" t="s">
        <v>107</v>
      </c>
      <c r="C24" s="2" t="s">
        <v>26</v>
      </c>
      <c r="D24" s="51">
        <v>0.94026635509103162</v>
      </c>
      <c r="E24" s="51">
        <v>1.3245605290657247</v>
      </c>
      <c r="F24" s="51"/>
      <c r="G24" s="15"/>
      <c r="H24" s="15"/>
      <c r="I24" s="52"/>
      <c r="J24" s="192"/>
      <c r="K24" s="192"/>
      <c r="L24" s="192"/>
      <c r="M24" s="14"/>
      <c r="N24" s="14"/>
      <c r="O24" s="14"/>
      <c r="P24" s="14"/>
      <c r="Q24" s="97"/>
      <c r="R24" s="97"/>
      <c r="S24" s="97"/>
      <c r="T24" s="97"/>
      <c r="U24" s="14"/>
      <c r="V24" s="97"/>
      <c r="W24" s="14"/>
      <c r="X24" s="14"/>
      <c r="Y24" s="14"/>
      <c r="Z24" s="14"/>
      <c r="AA24" s="14"/>
      <c r="AB24" s="14"/>
      <c r="AC24" s="14"/>
      <c r="AD24" s="97"/>
      <c r="AE24" s="97"/>
      <c r="AF24" s="97"/>
      <c r="AG24" s="97"/>
    </row>
    <row r="25" spans="1:33" x14ac:dyDescent="0.2">
      <c r="A25" s="141" t="s">
        <v>104</v>
      </c>
      <c r="B25" s="156" t="s">
        <v>99</v>
      </c>
      <c r="C25" s="2" t="s">
        <v>51</v>
      </c>
      <c r="D25" s="51">
        <v>1.5724791908123485</v>
      </c>
      <c r="E25" s="51">
        <v>1.4539053537005207</v>
      </c>
      <c r="F25" s="51"/>
      <c r="G25" s="15"/>
      <c r="H25" s="15"/>
      <c r="I25" s="52"/>
      <c r="J25" s="192"/>
      <c r="K25" s="192"/>
      <c r="L25" s="192"/>
      <c r="M25" s="14"/>
      <c r="N25" s="14"/>
      <c r="O25" s="14"/>
      <c r="P25" s="14"/>
      <c r="Q25" s="97"/>
      <c r="R25" s="97"/>
      <c r="S25" s="97"/>
      <c r="T25" s="97"/>
      <c r="U25" s="14"/>
      <c r="V25" s="97"/>
      <c r="W25" s="14"/>
      <c r="X25" s="14"/>
      <c r="Y25" s="14"/>
      <c r="Z25" s="14"/>
      <c r="AA25" s="14"/>
      <c r="AB25" s="14"/>
      <c r="AC25" s="14"/>
      <c r="AD25" s="97"/>
      <c r="AE25" s="97"/>
      <c r="AF25" s="97"/>
      <c r="AG25" s="97"/>
    </row>
    <row r="26" spans="1:33" x14ac:dyDescent="0.2">
      <c r="A26" s="141" t="s">
        <v>110</v>
      </c>
      <c r="B26" s="156" t="s">
        <v>104</v>
      </c>
      <c r="C26" s="2" t="s">
        <v>23</v>
      </c>
      <c r="D26" s="51">
        <v>1.8371108814968877</v>
      </c>
      <c r="E26" s="51">
        <v>1.1773864492018649</v>
      </c>
      <c r="F26" s="51"/>
      <c r="G26" s="15"/>
      <c r="H26" s="15"/>
      <c r="I26" s="52"/>
      <c r="J26" s="192"/>
      <c r="K26" s="192"/>
      <c r="L26" s="192"/>
      <c r="M26" s="14"/>
      <c r="N26" s="14"/>
      <c r="O26" s="14"/>
      <c r="P26" s="14"/>
      <c r="Q26" s="97"/>
      <c r="R26" s="97"/>
      <c r="S26" s="97"/>
      <c r="T26" s="97"/>
      <c r="U26" s="14"/>
      <c r="V26" s="97"/>
      <c r="W26" s="29"/>
      <c r="X26" s="14"/>
      <c r="Y26" s="14"/>
      <c r="Z26" s="14"/>
      <c r="AA26" s="14"/>
      <c r="AB26" s="14"/>
      <c r="AC26" s="14"/>
      <c r="AD26" s="97"/>
      <c r="AE26" s="97"/>
      <c r="AF26" s="97"/>
      <c r="AG26" s="97"/>
    </row>
    <row r="27" spans="1:33" x14ac:dyDescent="0.2">
      <c r="A27" s="141" t="s">
        <v>106</v>
      </c>
      <c r="B27" s="156" t="s">
        <v>110</v>
      </c>
      <c r="C27" s="2" t="s">
        <v>29</v>
      </c>
      <c r="D27" s="51">
        <v>1.9575329939028812</v>
      </c>
      <c r="E27" s="51">
        <v>1.7635326782715681</v>
      </c>
      <c r="F27" s="51"/>
      <c r="G27" s="15"/>
      <c r="H27" s="15"/>
      <c r="I27" s="52"/>
      <c r="J27" s="192"/>
      <c r="K27" s="192"/>
      <c r="L27" s="192"/>
      <c r="M27" s="14"/>
      <c r="N27" s="14"/>
      <c r="O27" s="14"/>
      <c r="P27" s="14"/>
      <c r="Q27" s="97"/>
      <c r="R27" s="97"/>
      <c r="S27" s="97"/>
      <c r="T27" s="97"/>
      <c r="U27" s="14"/>
      <c r="V27" s="97"/>
      <c r="W27" s="14"/>
      <c r="X27" s="14"/>
      <c r="Y27" s="14"/>
      <c r="Z27" s="14"/>
      <c r="AA27" s="14"/>
      <c r="AB27" s="14"/>
      <c r="AC27" s="14"/>
      <c r="AD27" s="97"/>
      <c r="AE27" s="97"/>
      <c r="AF27" s="97"/>
      <c r="AG27" s="97"/>
    </row>
    <row r="28" spans="1:33" x14ac:dyDescent="0.2">
      <c r="A28" s="139" t="s">
        <v>94</v>
      </c>
      <c r="B28" s="156" t="s">
        <v>106</v>
      </c>
      <c r="C28" s="2" t="s">
        <v>25</v>
      </c>
      <c r="D28" s="51">
        <v>3.1471736102583319</v>
      </c>
      <c r="E28" s="51">
        <v>1.8679162408331322</v>
      </c>
      <c r="F28" s="51"/>
      <c r="G28" s="15"/>
      <c r="H28" s="15"/>
      <c r="I28" s="52"/>
      <c r="J28" s="192"/>
      <c r="K28" s="192"/>
      <c r="L28" s="192"/>
      <c r="M28" s="14"/>
      <c r="N28" s="14"/>
      <c r="O28" s="14"/>
      <c r="P28" s="14"/>
      <c r="Q28" s="97"/>
      <c r="R28" s="97"/>
      <c r="S28" s="97"/>
      <c r="T28" s="97"/>
      <c r="U28" s="14"/>
      <c r="V28" s="97"/>
      <c r="W28" s="14"/>
      <c r="X28" s="14"/>
      <c r="Y28" s="14"/>
      <c r="Z28" s="14"/>
      <c r="AA28" s="14"/>
      <c r="AB28" s="14"/>
      <c r="AC28" s="14"/>
      <c r="AD28" s="97"/>
      <c r="AE28" s="97"/>
      <c r="AF28" s="97"/>
      <c r="AG28" s="97"/>
    </row>
    <row r="29" spans="1:33" x14ac:dyDescent="0.2">
      <c r="A29" s="141" t="s">
        <v>102</v>
      </c>
      <c r="B29" s="156" t="s">
        <v>94</v>
      </c>
      <c r="C29" s="2" t="s">
        <v>14</v>
      </c>
      <c r="D29" s="51">
        <v>0.41425783661155713</v>
      </c>
      <c r="E29" s="51">
        <v>1.9478402139547248</v>
      </c>
      <c r="F29" s="51"/>
      <c r="G29" s="15"/>
      <c r="H29" s="15"/>
      <c r="I29" s="52"/>
      <c r="J29" s="192"/>
      <c r="K29" s="192"/>
      <c r="L29" s="192"/>
      <c r="M29" s="14"/>
      <c r="N29" s="14"/>
      <c r="O29" s="14"/>
      <c r="P29" s="14"/>
      <c r="Q29" s="97"/>
      <c r="R29" s="97"/>
      <c r="S29" s="97"/>
      <c r="T29" s="97"/>
      <c r="U29" s="14"/>
      <c r="V29" s="97"/>
      <c r="W29" s="14"/>
      <c r="X29" s="14"/>
      <c r="Y29" s="14"/>
      <c r="Z29" s="14"/>
      <c r="AA29" s="14"/>
      <c r="AB29" s="14"/>
      <c r="AC29" s="14"/>
      <c r="AD29" s="97"/>
      <c r="AE29" s="97"/>
      <c r="AF29" s="97"/>
      <c r="AG29" s="97"/>
    </row>
    <row r="30" spans="1:33" x14ac:dyDescent="0.2">
      <c r="A30" s="141" t="s">
        <v>112</v>
      </c>
      <c r="B30" s="156" t="s">
        <v>102</v>
      </c>
      <c r="C30" s="2" t="s">
        <v>21</v>
      </c>
      <c r="D30" s="51">
        <v>3.6400242149835429</v>
      </c>
      <c r="E30" s="51">
        <v>2.7144761135434394</v>
      </c>
      <c r="F30" s="51"/>
      <c r="G30" s="15"/>
      <c r="H30" s="15"/>
      <c r="I30" s="52"/>
      <c r="J30" s="192"/>
      <c r="K30" s="192"/>
      <c r="L30" s="192"/>
      <c r="M30" s="14"/>
      <c r="N30" s="14"/>
      <c r="O30" s="14"/>
      <c r="P30" s="14"/>
      <c r="Q30" s="97"/>
      <c r="R30" s="97"/>
      <c r="S30" s="97"/>
      <c r="T30" s="97"/>
      <c r="U30" s="14"/>
      <c r="V30" s="97"/>
      <c r="W30" s="14"/>
      <c r="X30" s="14"/>
      <c r="Y30" s="14"/>
      <c r="Z30" s="14"/>
      <c r="AA30" s="14"/>
      <c r="AB30" s="14"/>
      <c r="AC30" s="14"/>
      <c r="AD30" s="97"/>
      <c r="AE30" s="97"/>
      <c r="AF30" s="97"/>
      <c r="AG30" s="97"/>
    </row>
    <row r="31" spans="1:33" x14ac:dyDescent="0.2">
      <c r="A31" s="139" t="s">
        <v>97</v>
      </c>
      <c r="B31" s="156" t="s">
        <v>112</v>
      </c>
      <c r="C31" s="2" t="s">
        <v>31</v>
      </c>
      <c r="D31" s="51">
        <v>2.4530304433681707</v>
      </c>
      <c r="E31" s="51">
        <v>2.8194698821651296</v>
      </c>
      <c r="F31" s="51"/>
      <c r="G31" s="15"/>
      <c r="H31" s="15"/>
      <c r="I31" s="52"/>
      <c r="J31" s="192"/>
      <c r="K31" s="192"/>
      <c r="L31" s="192"/>
      <c r="M31" s="14"/>
      <c r="N31" s="14"/>
      <c r="O31" s="14"/>
      <c r="P31" s="14"/>
      <c r="Q31" s="97"/>
      <c r="R31" s="97"/>
      <c r="S31" s="97"/>
      <c r="T31" s="97"/>
      <c r="U31" s="14"/>
      <c r="V31" s="97"/>
      <c r="W31" s="14"/>
      <c r="X31" s="14"/>
      <c r="Y31" s="14"/>
      <c r="Z31" s="14"/>
      <c r="AA31" s="14"/>
      <c r="AB31" s="14"/>
      <c r="AC31" s="14"/>
      <c r="AD31" s="97"/>
      <c r="AE31" s="97"/>
      <c r="AF31" s="97"/>
      <c r="AG31" s="97"/>
    </row>
    <row r="32" spans="1:33" x14ac:dyDescent="0.2">
      <c r="A32" s="139" t="s">
        <v>95</v>
      </c>
      <c r="B32" s="156" t="s">
        <v>97</v>
      </c>
      <c r="C32" s="2" t="s">
        <v>17</v>
      </c>
      <c r="D32" s="51">
        <v>2.2976737292537033</v>
      </c>
      <c r="E32" s="51">
        <v>3.1139819046730715</v>
      </c>
      <c r="F32" s="51"/>
      <c r="G32" s="15"/>
      <c r="H32" s="15"/>
      <c r="I32" s="52"/>
      <c r="J32" s="192"/>
      <c r="K32" s="192"/>
      <c r="L32" s="192"/>
      <c r="M32" s="14"/>
      <c r="N32" s="14"/>
      <c r="O32" s="14"/>
      <c r="P32" s="14"/>
      <c r="Q32" s="97"/>
      <c r="R32" s="97"/>
      <c r="S32" s="97"/>
      <c r="T32" s="97"/>
      <c r="U32" s="14"/>
      <c r="V32" s="97"/>
      <c r="W32" s="14"/>
      <c r="X32" s="14"/>
      <c r="Y32" s="14"/>
      <c r="Z32" s="14"/>
      <c r="AA32" s="14"/>
      <c r="AB32" s="14"/>
      <c r="AC32" s="14"/>
      <c r="AD32" s="97"/>
      <c r="AE32" s="97"/>
      <c r="AF32" s="97"/>
      <c r="AG32" s="97"/>
    </row>
    <row r="33" spans="1:33" x14ac:dyDescent="0.2">
      <c r="A33" s="141" t="s">
        <v>111</v>
      </c>
      <c r="B33" s="156" t="s">
        <v>95</v>
      </c>
      <c r="C33" s="2" t="s">
        <v>15</v>
      </c>
      <c r="D33" s="51">
        <v>2.1750842658705931</v>
      </c>
      <c r="E33" s="51">
        <v>3.1288218279270219</v>
      </c>
      <c r="F33" s="51"/>
      <c r="G33" s="15"/>
      <c r="H33" s="15"/>
      <c r="I33" s="52"/>
      <c r="J33" s="192"/>
      <c r="K33" s="192"/>
      <c r="L33" s="192"/>
      <c r="M33" s="14"/>
      <c r="N33" s="14"/>
      <c r="O33" s="14"/>
      <c r="P33" s="14"/>
      <c r="Q33" s="97"/>
      <c r="R33" s="97"/>
      <c r="S33" s="97"/>
      <c r="T33" s="97"/>
      <c r="U33" s="14"/>
      <c r="V33" s="97"/>
      <c r="W33" s="14"/>
      <c r="X33" s="14"/>
      <c r="Y33" s="14"/>
      <c r="Z33" s="14"/>
      <c r="AA33" s="14"/>
      <c r="AB33" s="14"/>
      <c r="AC33" s="14"/>
      <c r="AD33" s="97"/>
      <c r="AE33" s="97"/>
      <c r="AF33" s="97"/>
      <c r="AG33" s="97"/>
    </row>
    <row r="34" spans="1:33" x14ac:dyDescent="0.2">
      <c r="A34" s="139" t="s">
        <v>103</v>
      </c>
      <c r="B34" s="156" t="s">
        <v>111</v>
      </c>
      <c r="C34" s="2" t="s">
        <v>30</v>
      </c>
      <c r="D34" s="51">
        <v>4.4274727326357572</v>
      </c>
      <c r="E34" s="51">
        <v>3.4116587713485504</v>
      </c>
      <c r="F34" s="51"/>
      <c r="G34" s="15"/>
      <c r="H34" s="15"/>
      <c r="I34" s="52"/>
      <c r="J34" s="192"/>
      <c r="K34" s="192"/>
      <c r="L34" s="192"/>
      <c r="M34" s="14"/>
      <c r="N34" s="14"/>
      <c r="O34" s="14"/>
      <c r="P34" s="14"/>
      <c r="Q34" s="97"/>
      <c r="R34" s="97"/>
      <c r="S34" s="97"/>
      <c r="T34" s="97"/>
      <c r="U34" s="14"/>
      <c r="V34" s="97"/>
      <c r="W34" s="14"/>
      <c r="X34" s="14"/>
      <c r="Y34" s="14"/>
      <c r="Z34" s="14"/>
      <c r="AA34" s="14"/>
      <c r="AB34" s="14"/>
      <c r="AC34" s="14"/>
      <c r="AD34" s="97"/>
      <c r="AE34" s="97"/>
      <c r="AF34" s="97"/>
      <c r="AG34" s="97"/>
    </row>
    <row r="35" spans="1:33" x14ac:dyDescent="0.2">
      <c r="A35" s="141" t="s">
        <v>96</v>
      </c>
      <c r="B35" s="156" t="s">
        <v>103</v>
      </c>
      <c r="C35" s="2" t="s">
        <v>22</v>
      </c>
      <c r="D35" s="51">
        <v>3.2302679173391677</v>
      </c>
      <c r="E35" s="51">
        <v>3.3583298348726558</v>
      </c>
      <c r="F35" s="51"/>
      <c r="G35" s="15"/>
      <c r="H35" s="15"/>
      <c r="I35" s="52"/>
      <c r="J35" s="192"/>
      <c r="K35" s="192"/>
      <c r="L35" s="192"/>
      <c r="M35" s="14"/>
      <c r="N35" s="14"/>
      <c r="O35" s="14"/>
      <c r="P35" s="14"/>
      <c r="Q35" s="97"/>
      <c r="R35" s="97"/>
      <c r="S35" s="97"/>
      <c r="T35" s="97"/>
      <c r="U35" s="14"/>
      <c r="V35" s="97"/>
      <c r="W35" s="14"/>
      <c r="X35" s="14"/>
      <c r="Y35" s="14"/>
      <c r="Z35" s="14"/>
      <c r="AA35" s="14"/>
      <c r="AB35" s="14"/>
      <c r="AC35" s="14"/>
      <c r="AD35" s="97"/>
      <c r="AE35" s="97"/>
      <c r="AF35" s="97"/>
      <c r="AG35" s="97"/>
    </row>
    <row r="36" spans="1:33" x14ac:dyDescent="0.2">
      <c r="A36" s="141" t="s">
        <v>101</v>
      </c>
      <c r="B36" s="156" t="s">
        <v>96</v>
      </c>
      <c r="C36" s="2" t="s">
        <v>16</v>
      </c>
      <c r="D36" s="51">
        <v>3.2494349286175339</v>
      </c>
      <c r="E36" s="51">
        <v>3.6217081555871502</v>
      </c>
      <c r="F36" s="51"/>
      <c r="G36" s="15"/>
      <c r="H36" s="15"/>
      <c r="I36" s="52"/>
      <c r="J36" s="192"/>
      <c r="K36" s="192"/>
      <c r="L36" s="192"/>
      <c r="M36" s="14"/>
      <c r="N36" s="14"/>
      <c r="O36" s="14"/>
      <c r="P36" s="14"/>
      <c r="Q36" s="97"/>
      <c r="R36" s="97"/>
      <c r="S36" s="97"/>
      <c r="T36" s="97"/>
      <c r="U36" s="14"/>
      <c r="V36" s="97"/>
      <c r="W36" s="14"/>
      <c r="X36" s="14"/>
      <c r="Y36" s="14"/>
      <c r="Z36" s="14"/>
      <c r="AA36" s="14"/>
      <c r="AB36" s="14"/>
      <c r="AC36" s="14"/>
      <c r="AD36" s="97"/>
      <c r="AE36" s="97"/>
      <c r="AF36" s="97"/>
      <c r="AG36" s="97"/>
    </row>
    <row r="37" spans="1:33" x14ac:dyDescent="0.2">
      <c r="A37" s="141" t="s">
        <v>105</v>
      </c>
      <c r="B37" s="156" t="s">
        <v>101</v>
      </c>
      <c r="C37" s="2" t="s">
        <v>20</v>
      </c>
      <c r="D37" s="51">
        <v>1.888140370955592</v>
      </c>
      <c r="E37" s="51">
        <v>3.8469436720202768</v>
      </c>
      <c r="F37" s="51"/>
      <c r="G37" s="15"/>
      <c r="H37" s="15"/>
      <c r="I37" s="52"/>
      <c r="J37" s="192"/>
      <c r="K37" s="192"/>
      <c r="L37" s="192"/>
      <c r="M37" s="14"/>
      <c r="N37" s="14"/>
      <c r="O37" s="14"/>
      <c r="P37" s="14"/>
      <c r="Q37" s="97"/>
      <c r="R37" s="97"/>
      <c r="S37" s="97"/>
      <c r="T37" s="97"/>
      <c r="U37" s="14"/>
      <c r="V37" s="97"/>
      <c r="W37" s="14"/>
      <c r="X37" s="14"/>
      <c r="Y37" s="14"/>
      <c r="Z37" s="14"/>
      <c r="AA37" s="14"/>
      <c r="AB37" s="14"/>
      <c r="AC37" s="14"/>
      <c r="AD37" s="97"/>
      <c r="AE37" s="97"/>
      <c r="AF37" s="97"/>
      <c r="AG37" s="97"/>
    </row>
    <row r="38" spans="1:33" x14ac:dyDescent="0.2">
      <c r="A38" s="141" t="s">
        <v>93</v>
      </c>
      <c r="B38" s="2" t="s">
        <v>105</v>
      </c>
      <c r="C38" s="2" t="s">
        <v>24</v>
      </c>
      <c r="D38" s="51">
        <v>3.7033816238177399</v>
      </c>
      <c r="E38" s="51">
        <v>4.0128218935440874</v>
      </c>
      <c r="F38" s="51"/>
      <c r="G38" s="15"/>
      <c r="H38" s="15"/>
      <c r="I38" s="52"/>
      <c r="J38" s="192"/>
      <c r="K38" s="192"/>
      <c r="L38" s="192"/>
      <c r="M38" s="14"/>
      <c r="N38" s="14"/>
      <c r="O38" s="14"/>
      <c r="P38" s="14"/>
      <c r="Q38" s="97"/>
      <c r="R38" s="97"/>
      <c r="S38" s="97"/>
      <c r="T38" s="97"/>
      <c r="U38" s="14"/>
      <c r="V38" s="97"/>
      <c r="W38" s="14"/>
      <c r="X38" s="14"/>
      <c r="Y38" s="14"/>
      <c r="Z38" s="14"/>
      <c r="AA38" s="14"/>
      <c r="AB38" s="14"/>
      <c r="AC38" s="14"/>
      <c r="AD38" s="97"/>
      <c r="AE38" s="97"/>
      <c r="AF38" s="97"/>
      <c r="AG38" s="97"/>
    </row>
    <row r="39" spans="1:33" x14ac:dyDescent="0.2">
      <c r="A39" s="141" t="s">
        <v>89</v>
      </c>
      <c r="B39" s="2" t="s">
        <v>89</v>
      </c>
      <c r="C39" s="2" t="s">
        <v>19</v>
      </c>
      <c r="D39" s="51">
        <v>4.5325056734748363</v>
      </c>
      <c r="E39" s="51">
        <v>4.5717884333875016</v>
      </c>
      <c r="G39" s="15"/>
      <c r="H39" s="15"/>
      <c r="I39" s="52"/>
      <c r="J39" s="192"/>
      <c r="K39" s="192"/>
      <c r="L39" s="192"/>
      <c r="M39" s="14"/>
      <c r="N39" s="14"/>
      <c r="O39" s="14"/>
      <c r="P39" s="14"/>
      <c r="Q39" s="97"/>
      <c r="R39" s="97"/>
      <c r="S39" s="97"/>
      <c r="T39" s="97"/>
      <c r="U39" s="14"/>
      <c r="V39" s="97"/>
      <c r="W39" s="14"/>
      <c r="X39" s="14"/>
      <c r="Y39" s="14"/>
      <c r="Z39" s="14"/>
      <c r="AA39" s="14"/>
      <c r="AB39" s="14"/>
      <c r="AC39" s="14"/>
      <c r="AD39" s="97"/>
      <c r="AE39" s="97"/>
      <c r="AF39" s="97"/>
      <c r="AG39" s="97"/>
    </row>
    <row r="40" spans="1:33" x14ac:dyDescent="0.2">
      <c r="A40" s="141" t="s">
        <v>100</v>
      </c>
      <c r="B40" s="2" t="s">
        <v>100</v>
      </c>
      <c r="C40" s="2" t="s">
        <v>32</v>
      </c>
      <c r="D40" s="51">
        <v>2.1486302223078657</v>
      </c>
      <c r="E40" s="51">
        <v>4.9572488986228231</v>
      </c>
      <c r="F40" s="51"/>
      <c r="G40" s="15"/>
      <c r="H40" s="15"/>
      <c r="I40" s="52"/>
      <c r="J40" s="192"/>
      <c r="K40" s="192"/>
      <c r="L40" s="192"/>
      <c r="M40" s="14"/>
      <c r="N40" s="14"/>
      <c r="O40" s="14"/>
      <c r="P40" s="14"/>
      <c r="Q40" s="97"/>
      <c r="R40" s="97"/>
      <c r="S40" s="97"/>
      <c r="T40" s="97"/>
      <c r="U40" s="14"/>
      <c r="V40" s="97"/>
      <c r="W40" s="14"/>
      <c r="X40" s="14"/>
      <c r="Y40" s="14"/>
      <c r="Z40" s="14"/>
      <c r="AA40" s="14"/>
      <c r="AB40" s="14"/>
      <c r="AC40" s="14"/>
      <c r="AD40" s="97"/>
      <c r="AE40" s="97"/>
      <c r="AF40" s="97"/>
      <c r="AG40" s="97"/>
    </row>
    <row r="41" spans="1:33" ht="15" customHeight="1" x14ac:dyDescent="0.2">
      <c r="A41" s="141" t="s">
        <v>113</v>
      </c>
      <c r="B41" s="156" t="s">
        <v>113</v>
      </c>
      <c r="C41" s="2" t="s">
        <v>10</v>
      </c>
      <c r="D41" s="51">
        <v>5.7</v>
      </c>
      <c r="E41" s="51">
        <v>5.2354164768908928</v>
      </c>
      <c r="F41" s="51"/>
      <c r="H41" s="15"/>
      <c r="I41" s="52"/>
      <c r="J41" s="192"/>
      <c r="K41" s="192"/>
      <c r="L41" s="192"/>
      <c r="M41" s="14"/>
      <c r="N41" s="14"/>
      <c r="O41" s="14"/>
      <c r="P41" s="14"/>
      <c r="Q41" s="97"/>
      <c r="R41" s="97"/>
      <c r="S41" s="97"/>
      <c r="T41" s="97"/>
      <c r="U41" s="14"/>
      <c r="V41" s="97"/>
      <c r="W41" s="14"/>
      <c r="X41" s="14"/>
      <c r="Y41" s="14"/>
      <c r="Z41" s="14"/>
      <c r="AA41" s="14"/>
      <c r="AB41" s="14"/>
      <c r="AC41" s="14"/>
      <c r="AD41" s="97"/>
      <c r="AE41" s="97"/>
      <c r="AF41" s="97"/>
      <c r="AG41" s="97"/>
    </row>
    <row r="42" spans="1:33" ht="14.45" customHeight="1" x14ac:dyDescent="0.2">
      <c r="A42" s="141" t="s">
        <v>108</v>
      </c>
      <c r="B42" s="156" t="s">
        <v>93</v>
      </c>
      <c r="C42" s="2" t="s">
        <v>163</v>
      </c>
      <c r="D42" s="51">
        <v>9.956811496363061</v>
      </c>
      <c r="E42" s="51">
        <v>5.4779223831868427</v>
      </c>
      <c r="F42" s="51"/>
      <c r="H42" s="15"/>
      <c r="I42" s="52"/>
      <c r="J42" s="192"/>
      <c r="K42" s="192"/>
      <c r="L42" s="192"/>
      <c r="M42" s="14"/>
      <c r="N42" s="14"/>
      <c r="O42" s="14"/>
      <c r="P42" s="14"/>
      <c r="Q42" s="97"/>
      <c r="R42" s="97"/>
      <c r="S42" s="97"/>
      <c r="T42" s="97"/>
      <c r="U42" s="14"/>
      <c r="V42" s="97"/>
      <c r="W42" s="14"/>
      <c r="X42" s="14"/>
      <c r="Y42" s="14"/>
      <c r="Z42" s="14"/>
      <c r="AA42" s="14"/>
      <c r="AB42" s="14"/>
      <c r="AC42" s="14"/>
      <c r="AD42" s="97"/>
      <c r="AE42" s="97"/>
      <c r="AF42" s="97"/>
      <c r="AG42" s="97"/>
    </row>
    <row r="43" spans="1:33" ht="15" customHeight="1" x14ac:dyDescent="0.2">
      <c r="A43" s="141" t="s">
        <v>98</v>
      </c>
      <c r="B43" s="156" t="s">
        <v>108</v>
      </c>
      <c r="C43" s="2" t="s">
        <v>27</v>
      </c>
      <c r="D43" s="51">
        <v>4.9940546532025216</v>
      </c>
      <c r="E43" s="51">
        <v>5.6335885992084815</v>
      </c>
      <c r="F43" s="51"/>
      <c r="H43" s="15"/>
      <c r="I43" s="52"/>
      <c r="J43" s="192"/>
      <c r="K43" s="192"/>
      <c r="L43" s="192"/>
      <c r="M43" s="14"/>
      <c r="N43" s="14"/>
      <c r="O43" s="14"/>
      <c r="P43" s="14"/>
      <c r="Q43" s="97"/>
      <c r="R43" s="97"/>
      <c r="S43" s="97"/>
      <c r="T43" s="97"/>
      <c r="U43" s="14"/>
      <c r="V43" s="97"/>
      <c r="W43" s="14"/>
      <c r="X43" s="14"/>
      <c r="Y43" s="14"/>
      <c r="Z43" s="14"/>
      <c r="AA43" s="14"/>
      <c r="AB43" s="14"/>
      <c r="AC43" s="14"/>
      <c r="AD43" s="97"/>
      <c r="AE43" s="97"/>
      <c r="AF43" s="97"/>
      <c r="AG43" s="97"/>
    </row>
    <row r="44" spans="1:33" ht="15" customHeight="1" x14ac:dyDescent="0.2">
      <c r="A44" s="141" t="s">
        <v>87</v>
      </c>
      <c r="B44" s="156" t="s">
        <v>98</v>
      </c>
      <c r="C44" s="2" t="s">
        <v>18</v>
      </c>
      <c r="D44" s="51">
        <v>5.3858307321994836</v>
      </c>
      <c r="E44" s="51">
        <v>5.6963906307376133</v>
      </c>
      <c r="F44" s="51"/>
      <c r="H44" s="97"/>
      <c r="I44" s="52"/>
      <c r="J44" s="192"/>
      <c r="K44" s="192"/>
      <c r="L44" s="192"/>
      <c r="M44" s="14"/>
      <c r="N44" s="14"/>
      <c r="O44" s="14"/>
      <c r="P44" s="14"/>
      <c r="Q44" s="97"/>
      <c r="R44" s="97"/>
      <c r="S44" s="97"/>
      <c r="T44" s="97"/>
      <c r="U44" s="14"/>
      <c r="V44" s="97"/>
      <c r="W44" s="14"/>
      <c r="X44" s="14"/>
      <c r="Y44" s="14"/>
      <c r="Z44" s="14"/>
      <c r="AA44" s="14"/>
      <c r="AB44" s="14"/>
      <c r="AC44" s="14"/>
      <c r="AD44" s="97"/>
      <c r="AE44" s="97"/>
      <c r="AF44" s="97"/>
      <c r="AG44" s="97"/>
    </row>
    <row r="45" spans="1:33" x14ac:dyDescent="0.2">
      <c r="A45" s="141" t="s">
        <v>91</v>
      </c>
      <c r="B45" s="2" t="s">
        <v>87</v>
      </c>
      <c r="C45" s="2" t="s">
        <v>8</v>
      </c>
      <c r="D45" s="51">
        <v>7.7711901497157028</v>
      </c>
      <c r="E45" s="51">
        <v>5.7970714466118114</v>
      </c>
      <c r="F45" s="51"/>
      <c r="G45" s="15"/>
      <c r="H45" s="15"/>
      <c r="I45" s="52"/>
      <c r="J45" s="192"/>
      <c r="K45" s="192"/>
      <c r="L45" s="192"/>
      <c r="M45" s="14"/>
      <c r="N45" s="14"/>
      <c r="O45" s="14"/>
      <c r="P45" s="14"/>
      <c r="Q45" s="97"/>
      <c r="R45" s="97"/>
      <c r="S45" s="97"/>
      <c r="T45" s="97"/>
      <c r="U45" s="14"/>
      <c r="V45" s="97"/>
      <c r="W45" s="14"/>
      <c r="X45" s="14"/>
      <c r="Y45" s="14"/>
      <c r="Z45" s="14"/>
      <c r="AA45" s="14"/>
      <c r="AB45" s="14"/>
      <c r="AC45" s="14"/>
      <c r="AD45" s="97"/>
      <c r="AE45" s="97"/>
      <c r="AF45" s="97"/>
      <c r="AG45" s="97"/>
    </row>
    <row r="46" spans="1:33" x14ac:dyDescent="0.2">
      <c r="A46" s="141" t="s">
        <v>90</v>
      </c>
      <c r="B46" s="156" t="s">
        <v>91</v>
      </c>
      <c r="C46" s="2" t="s">
        <v>12</v>
      </c>
      <c r="D46" s="51">
        <v>5.4825268602583836</v>
      </c>
      <c r="E46" s="51">
        <v>5.8368835250849607</v>
      </c>
      <c r="F46" s="51"/>
      <c r="G46" s="15"/>
      <c r="H46" s="15"/>
      <c r="I46" s="52"/>
      <c r="J46" s="192"/>
      <c r="K46" s="192"/>
      <c r="L46" s="192"/>
      <c r="M46" s="14"/>
      <c r="N46" s="14"/>
      <c r="O46" s="14"/>
      <c r="P46" s="14"/>
      <c r="Q46" s="97"/>
      <c r="R46" s="97"/>
      <c r="S46" s="97"/>
      <c r="T46" s="97"/>
      <c r="U46" s="14"/>
      <c r="V46" s="97"/>
      <c r="W46" s="14"/>
      <c r="X46" s="14"/>
      <c r="Y46" s="14"/>
      <c r="Z46" s="14"/>
      <c r="AA46" s="14"/>
      <c r="AB46" s="14"/>
      <c r="AC46" s="14"/>
      <c r="AD46" s="97"/>
      <c r="AE46" s="97"/>
      <c r="AF46" s="97"/>
      <c r="AG46" s="97"/>
    </row>
    <row r="47" spans="1:33" x14ac:dyDescent="0.2">
      <c r="A47" s="139" t="s">
        <v>88</v>
      </c>
      <c r="B47" s="156" t="s">
        <v>90</v>
      </c>
      <c r="C47" s="2" t="s">
        <v>11</v>
      </c>
      <c r="D47" s="51">
        <v>7.5521947083119363</v>
      </c>
      <c r="E47" s="51">
        <v>6.7994519547602437</v>
      </c>
      <c r="F47" s="51"/>
      <c r="G47" s="15"/>
      <c r="H47" s="15"/>
      <c r="I47" s="52"/>
      <c r="J47" s="192"/>
      <c r="K47" s="192"/>
      <c r="L47" s="192"/>
      <c r="M47" s="14"/>
      <c r="N47" s="14"/>
      <c r="O47" s="14"/>
      <c r="P47" s="14"/>
      <c r="Q47" s="97"/>
      <c r="R47" s="97"/>
      <c r="S47" s="97"/>
      <c r="T47" s="97"/>
      <c r="U47" s="14"/>
      <c r="V47" s="97"/>
      <c r="W47" s="14"/>
      <c r="X47" s="14"/>
      <c r="Y47" s="14"/>
      <c r="Z47" s="14"/>
      <c r="AA47" s="14"/>
      <c r="AB47" s="14"/>
      <c r="AC47" s="14"/>
      <c r="AD47" s="97"/>
      <c r="AE47" s="97"/>
      <c r="AF47" s="97"/>
      <c r="AG47" s="97"/>
    </row>
    <row r="48" spans="1:33" x14ac:dyDescent="0.2">
      <c r="A48" s="139"/>
      <c r="D48" s="51"/>
      <c r="E48" s="51"/>
      <c r="F48" s="51"/>
      <c r="G48" s="15"/>
      <c r="H48" s="15"/>
      <c r="I48" s="52"/>
      <c r="J48" s="192"/>
      <c r="K48" s="192"/>
      <c r="L48" s="192"/>
      <c r="M48" s="14"/>
      <c r="N48" s="14"/>
      <c r="O48" s="14"/>
      <c r="P48" s="14"/>
      <c r="Q48" s="97"/>
      <c r="R48" s="97"/>
      <c r="S48" s="97"/>
      <c r="T48" s="97"/>
      <c r="U48" s="14"/>
      <c r="V48" s="97"/>
      <c r="W48" s="14"/>
      <c r="X48" s="14"/>
      <c r="Y48" s="14"/>
      <c r="Z48" s="14"/>
      <c r="AA48" s="14"/>
      <c r="AB48" s="14"/>
      <c r="AC48" s="14"/>
      <c r="AD48" s="97"/>
      <c r="AE48" s="97"/>
      <c r="AF48" s="97"/>
      <c r="AG48" s="97"/>
    </row>
    <row r="49" spans="1:33" x14ac:dyDescent="0.2">
      <c r="A49" s="139" t="s">
        <v>115</v>
      </c>
      <c r="B49" s="2" t="s">
        <v>115</v>
      </c>
      <c r="C49" s="8" t="s">
        <v>175</v>
      </c>
      <c r="D49" s="51">
        <v>2.6760202447306041</v>
      </c>
      <c r="E49" s="51">
        <v>0.20195654617452657</v>
      </c>
      <c r="F49" s="51"/>
      <c r="G49" s="15"/>
      <c r="H49" s="15"/>
      <c r="I49" s="52"/>
      <c r="J49" s="192"/>
      <c r="K49" s="192"/>
      <c r="L49" s="192"/>
      <c r="M49" s="14"/>
      <c r="N49" s="14"/>
      <c r="O49" s="14"/>
      <c r="P49" s="14"/>
      <c r="Q49" s="97"/>
      <c r="R49" s="97"/>
      <c r="S49" s="97"/>
      <c r="T49" s="97"/>
      <c r="U49" s="14"/>
      <c r="V49" s="97"/>
      <c r="W49" s="14"/>
      <c r="X49" s="14"/>
      <c r="Y49" s="14"/>
      <c r="Z49" s="14"/>
      <c r="AA49" s="14"/>
      <c r="AB49" s="14"/>
      <c r="AC49" s="14"/>
      <c r="AD49" s="97"/>
      <c r="AE49" s="97"/>
      <c r="AF49" s="97"/>
      <c r="AG49" s="97"/>
    </row>
    <row r="50" spans="1:33" x14ac:dyDescent="0.2">
      <c r="A50" s="139" t="s">
        <v>114</v>
      </c>
      <c r="B50" s="2" t="s">
        <v>114</v>
      </c>
      <c r="C50" s="2" t="s">
        <v>165</v>
      </c>
      <c r="D50" s="51">
        <v>1.6252365733029839</v>
      </c>
      <c r="E50" s="51">
        <v>3.907897328973525</v>
      </c>
      <c r="F50" s="51"/>
      <c r="G50" s="15"/>
      <c r="I50" s="52"/>
      <c r="J50" s="192"/>
      <c r="K50" s="192"/>
      <c r="L50" s="192"/>
      <c r="M50" s="14"/>
      <c r="N50" s="14"/>
      <c r="O50" s="14"/>
      <c r="P50" s="14"/>
      <c r="Q50" s="97"/>
      <c r="R50" s="97"/>
      <c r="S50" s="97"/>
      <c r="T50" s="97"/>
      <c r="U50" s="14"/>
      <c r="V50" s="97"/>
      <c r="W50" s="14"/>
      <c r="X50" s="14"/>
      <c r="Y50" s="14"/>
      <c r="Z50" s="14"/>
      <c r="AA50" s="14"/>
      <c r="AB50" s="14"/>
      <c r="AC50" s="14"/>
      <c r="AD50" s="97"/>
      <c r="AE50" s="97"/>
      <c r="AF50" s="97"/>
      <c r="AG50" s="97"/>
    </row>
    <row r="51" spans="1:33" x14ac:dyDescent="0.2">
      <c r="A51" s="139"/>
      <c r="C51" s="8"/>
      <c r="D51" s="51"/>
      <c r="E51" s="51"/>
      <c r="F51" s="51"/>
      <c r="I51" s="52"/>
      <c r="J51" s="192"/>
      <c r="K51" s="192"/>
      <c r="L51" s="192"/>
      <c r="M51" s="14"/>
      <c r="N51" s="14"/>
      <c r="O51" s="14"/>
      <c r="P51" s="14"/>
      <c r="Q51" s="97"/>
      <c r="R51" s="97"/>
      <c r="S51" s="97"/>
      <c r="T51" s="97"/>
      <c r="U51" s="14"/>
      <c r="V51" s="97"/>
      <c r="W51" s="14"/>
      <c r="X51" s="14"/>
      <c r="Y51" s="14"/>
      <c r="Z51" s="14"/>
      <c r="AA51" s="14"/>
      <c r="AB51" s="14"/>
      <c r="AC51" s="14"/>
      <c r="AD51" s="97"/>
      <c r="AE51" s="97"/>
      <c r="AF51" s="97"/>
      <c r="AG51" s="97"/>
    </row>
    <row r="52" spans="1:33" ht="15" customHeight="1" x14ac:dyDescent="0.2">
      <c r="A52" s="139" t="s">
        <v>121</v>
      </c>
      <c r="B52" s="2" t="s">
        <v>121</v>
      </c>
      <c r="C52" s="14" t="s">
        <v>83</v>
      </c>
      <c r="D52" s="51" t="s">
        <v>37</v>
      </c>
      <c r="E52" s="51">
        <v>0.14722605571917882</v>
      </c>
      <c r="F52" s="97"/>
      <c r="I52" s="52"/>
      <c r="J52" s="192"/>
      <c r="K52" s="192"/>
      <c r="L52" s="192"/>
      <c r="M52" s="14"/>
      <c r="N52" s="14"/>
      <c r="O52" s="14"/>
      <c r="P52" s="14"/>
      <c r="Q52" s="97"/>
      <c r="R52" s="97"/>
      <c r="S52" s="97"/>
      <c r="T52" s="97"/>
      <c r="U52" s="14"/>
      <c r="V52" s="97"/>
      <c r="W52" s="14"/>
      <c r="X52" s="14"/>
      <c r="Y52" s="14"/>
      <c r="Z52" s="14"/>
      <c r="AA52" s="14"/>
      <c r="AB52" s="14"/>
      <c r="AC52" s="14"/>
      <c r="AD52" s="97"/>
      <c r="AE52" s="97"/>
      <c r="AF52" s="97"/>
      <c r="AG52" s="97"/>
    </row>
    <row r="53" spans="1:33" ht="15" customHeight="1" x14ac:dyDescent="0.2">
      <c r="A53" s="139"/>
      <c r="C53" s="97"/>
      <c r="D53" s="97"/>
      <c r="E53" s="97"/>
      <c r="F53" s="51"/>
      <c r="I53" s="52"/>
      <c r="J53" s="192"/>
      <c r="K53" s="192"/>
      <c r="L53" s="192"/>
      <c r="M53" s="14"/>
      <c r="N53" s="14"/>
      <c r="O53" s="14"/>
      <c r="P53" s="14"/>
      <c r="Q53" s="97"/>
      <c r="R53" s="97"/>
      <c r="S53" s="97"/>
      <c r="T53" s="97"/>
      <c r="U53" s="14"/>
      <c r="V53" s="97"/>
      <c r="W53" s="14"/>
      <c r="X53" s="14"/>
      <c r="Y53" s="14"/>
      <c r="Z53" s="14"/>
      <c r="AA53" s="14"/>
      <c r="AB53" s="14"/>
      <c r="AC53" s="14"/>
      <c r="AD53" s="97"/>
      <c r="AE53" s="97"/>
      <c r="AF53" s="97"/>
      <c r="AG53" s="97"/>
    </row>
    <row r="54" spans="1:33" ht="15" customHeight="1" x14ac:dyDescent="0.2">
      <c r="A54" s="139"/>
      <c r="D54" s="51"/>
      <c r="E54" s="51"/>
      <c r="F54" s="51"/>
      <c r="I54" s="52"/>
      <c r="J54" s="192"/>
      <c r="K54" s="192"/>
      <c r="L54" s="192"/>
      <c r="M54" s="14"/>
      <c r="N54" s="14"/>
      <c r="O54" s="14"/>
      <c r="P54" s="14"/>
      <c r="Q54" s="97"/>
      <c r="R54" s="97"/>
      <c r="S54" s="97"/>
      <c r="T54" s="97"/>
      <c r="U54" s="14"/>
      <c r="V54" s="97"/>
      <c r="W54" s="14"/>
      <c r="X54" s="14"/>
      <c r="Y54" s="14"/>
      <c r="Z54" s="14"/>
      <c r="AA54" s="14"/>
      <c r="AB54" s="14"/>
      <c r="AC54" s="14"/>
      <c r="AD54" s="97"/>
      <c r="AE54" s="97"/>
      <c r="AF54" s="97"/>
      <c r="AG54" s="97"/>
    </row>
    <row r="55" spans="1:33" s="2" customFormat="1" x14ac:dyDescent="0.2">
      <c r="A55" s="139"/>
      <c r="D55" s="54"/>
      <c r="E55" s="51"/>
      <c r="F55" s="51"/>
      <c r="H55" s="15"/>
      <c r="I55" s="52"/>
      <c r="J55" s="192"/>
      <c r="K55" s="192"/>
      <c r="L55" s="192"/>
      <c r="M55" s="34"/>
      <c r="N55" s="14"/>
      <c r="O55" s="14"/>
      <c r="P55" s="14"/>
      <c r="Q55" s="97"/>
      <c r="R55" s="97"/>
      <c r="S55" s="97"/>
      <c r="T55" s="97"/>
      <c r="U55" s="14"/>
      <c r="V55" s="97"/>
      <c r="W55" s="14"/>
      <c r="X55" s="14"/>
      <c r="Y55" s="14"/>
      <c r="Z55" s="14"/>
      <c r="AA55" s="14"/>
      <c r="AB55" s="14"/>
      <c r="AC55" s="14"/>
      <c r="AD55" s="97"/>
      <c r="AE55" s="97"/>
      <c r="AF55" s="97"/>
      <c r="AG55" s="97"/>
    </row>
    <row r="56" spans="1:33" s="2" customFormat="1" x14ac:dyDescent="0.2">
      <c r="A56" s="139"/>
      <c r="D56" s="54"/>
      <c r="E56" s="51"/>
      <c r="F56" s="51"/>
      <c r="H56" s="15"/>
      <c r="I56" s="52"/>
      <c r="J56" s="192"/>
      <c r="K56" s="192"/>
      <c r="L56" s="192"/>
      <c r="M56" s="34"/>
      <c r="N56" s="14"/>
      <c r="O56" s="14"/>
      <c r="P56" s="14"/>
      <c r="Q56" s="97"/>
      <c r="R56" s="97"/>
      <c r="S56" s="97"/>
      <c r="T56" s="97"/>
      <c r="U56" s="14"/>
      <c r="V56" s="97"/>
      <c r="W56" s="14"/>
      <c r="X56" s="14"/>
      <c r="Y56" s="14"/>
      <c r="Z56" s="14"/>
      <c r="AA56" s="14"/>
      <c r="AB56" s="14"/>
      <c r="AC56" s="14"/>
      <c r="AD56" s="97"/>
      <c r="AE56" s="97"/>
      <c r="AF56" s="97"/>
      <c r="AG56" s="97"/>
    </row>
    <row r="57" spans="1:33" s="2" customFormat="1" x14ac:dyDescent="0.2">
      <c r="A57" s="139"/>
      <c r="D57" s="54"/>
      <c r="E57" s="51"/>
      <c r="F57" s="51"/>
      <c r="H57" s="15"/>
      <c r="I57" s="52"/>
      <c r="J57" s="192"/>
      <c r="K57" s="192"/>
      <c r="L57" s="192"/>
      <c r="M57" s="34"/>
      <c r="N57" s="14"/>
      <c r="O57" s="14"/>
      <c r="P57" s="14"/>
      <c r="Q57" s="97"/>
      <c r="R57" s="97"/>
      <c r="S57" s="97"/>
      <c r="T57" s="97"/>
      <c r="U57" s="14"/>
      <c r="V57" s="97"/>
      <c r="W57" s="14"/>
      <c r="X57" s="14"/>
      <c r="Y57" s="14"/>
      <c r="Z57" s="14"/>
      <c r="AA57" s="14"/>
      <c r="AB57" s="14"/>
      <c r="AC57" s="14"/>
      <c r="AD57" s="97"/>
      <c r="AE57" s="97"/>
      <c r="AF57" s="97"/>
      <c r="AG57" s="97"/>
    </row>
    <row r="58" spans="1:33" s="2" customFormat="1" x14ac:dyDescent="0.2">
      <c r="A58" s="139"/>
      <c r="D58" s="54"/>
      <c r="E58" s="51"/>
      <c r="F58" s="51"/>
      <c r="H58" s="15"/>
      <c r="I58" s="52"/>
      <c r="J58" s="192"/>
      <c r="K58" s="192"/>
      <c r="L58" s="192"/>
      <c r="M58" s="34"/>
      <c r="N58" s="14"/>
      <c r="O58" s="14"/>
      <c r="P58" s="14"/>
      <c r="Q58" s="97"/>
      <c r="R58" s="97"/>
      <c r="S58" s="97"/>
      <c r="T58" s="97"/>
      <c r="U58" s="14"/>
      <c r="V58" s="97"/>
      <c r="W58" s="14"/>
      <c r="X58" s="14"/>
      <c r="Y58" s="14"/>
      <c r="Z58" s="14"/>
      <c r="AA58" s="14"/>
      <c r="AB58" s="14"/>
      <c r="AC58" s="14"/>
      <c r="AD58" s="97"/>
      <c r="AE58" s="97"/>
      <c r="AF58" s="97"/>
      <c r="AG58" s="97"/>
    </row>
    <row r="59" spans="1:33" s="2" customFormat="1" x14ac:dyDescent="0.2">
      <c r="A59" s="139"/>
      <c r="D59" s="54"/>
      <c r="E59" s="51"/>
      <c r="F59" s="51"/>
      <c r="H59" s="15"/>
      <c r="I59" s="52"/>
      <c r="J59" s="192"/>
      <c r="K59" s="192"/>
      <c r="L59" s="192"/>
      <c r="M59" s="14"/>
      <c r="N59" s="14"/>
      <c r="O59" s="14"/>
      <c r="P59" s="14"/>
      <c r="Q59" s="97"/>
      <c r="R59" s="97"/>
      <c r="S59" s="97"/>
      <c r="T59" s="97"/>
      <c r="U59" s="14"/>
      <c r="V59" s="97"/>
      <c r="W59" s="14"/>
      <c r="X59" s="14"/>
      <c r="Y59" s="14"/>
      <c r="Z59" s="14"/>
      <c r="AA59" s="14"/>
      <c r="AB59" s="14"/>
      <c r="AC59" s="14"/>
      <c r="AD59" s="97"/>
      <c r="AE59" s="97"/>
      <c r="AF59" s="97"/>
      <c r="AG59" s="97"/>
    </row>
    <row r="60" spans="1:33" s="2" customFormat="1" ht="23.25" customHeight="1" x14ac:dyDescent="0.2">
      <c r="A60" s="139"/>
      <c r="C60" s="179" t="s">
        <v>160</v>
      </c>
      <c r="D60" s="54"/>
      <c r="E60" s="51"/>
      <c r="M60" s="55"/>
      <c r="N60" s="97"/>
      <c r="O60" s="55"/>
      <c r="P60" s="97"/>
      <c r="Q60" s="14"/>
      <c r="R60" s="97"/>
      <c r="S60" s="97"/>
      <c r="T60" s="97"/>
      <c r="U60" s="97"/>
      <c r="V60" s="97"/>
      <c r="W60" s="14"/>
      <c r="X60" s="14"/>
      <c r="Y60" s="14"/>
      <c r="Z60" s="14"/>
      <c r="AA60" s="14"/>
      <c r="AB60" s="14"/>
      <c r="AC60" s="14"/>
      <c r="AD60" s="97"/>
      <c r="AE60" s="97"/>
      <c r="AF60" s="97"/>
      <c r="AG60" s="97"/>
    </row>
    <row r="61" spans="1:33" s="2" customFormat="1" ht="14.45" customHeight="1" x14ac:dyDescent="0.2">
      <c r="A61" s="139"/>
      <c r="C61" s="179" t="s">
        <v>161</v>
      </c>
      <c r="M61" s="45"/>
      <c r="N61" s="32"/>
      <c r="O61" s="45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5" x14ac:dyDescent="0.2">
      <c r="A62" s="139"/>
      <c r="C62" s="179"/>
      <c r="D62" s="97"/>
      <c r="E62" s="97"/>
      <c r="F62" s="14"/>
      <c r="G62" s="14"/>
      <c r="H62" s="14"/>
      <c r="I62" s="5" t="s">
        <v>47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5" x14ac:dyDescent="0.2">
      <c r="A63" s="139"/>
      <c r="C63" s="180" t="s">
        <v>162</v>
      </c>
      <c r="D63" s="14"/>
      <c r="E63" s="14"/>
      <c r="F63" s="14"/>
      <c r="G63" s="14"/>
      <c r="H63" s="14"/>
      <c r="I63" s="192"/>
      <c r="J63" s="192"/>
      <c r="K63" s="192"/>
      <c r="L63" s="192"/>
      <c r="M63" s="12"/>
      <c r="N63" s="12"/>
      <c r="O63" s="12"/>
      <c r="Q63" s="14"/>
      <c r="S63" s="216"/>
      <c r="T63" s="216"/>
      <c r="AF63" s="97"/>
      <c r="AG63" s="97"/>
    </row>
    <row r="64" spans="1:33" s="2" customFormat="1" ht="15" x14ac:dyDescent="0.2">
      <c r="A64" s="139"/>
      <c r="C64" s="180"/>
      <c r="D64" s="14"/>
      <c r="E64" s="14"/>
      <c r="F64" s="14"/>
      <c r="G64" s="14"/>
      <c r="H64" s="14"/>
      <c r="I64" s="195"/>
      <c r="J64" s="195"/>
      <c r="K64" s="195"/>
      <c r="L64" s="195"/>
      <c r="M64" s="12"/>
      <c r="N64" s="12"/>
      <c r="O64" s="12"/>
      <c r="Q64" s="14"/>
      <c r="S64" s="216"/>
      <c r="T64" s="216"/>
      <c r="AF64" s="97"/>
      <c r="AG64" s="97"/>
    </row>
    <row r="65" spans="1:33" s="2" customFormat="1" ht="15" x14ac:dyDescent="0.2">
      <c r="A65" s="139"/>
      <c r="C65" s="180"/>
      <c r="D65" s="14"/>
      <c r="E65" s="14"/>
      <c r="F65" s="14"/>
      <c r="G65" s="14"/>
      <c r="H65" s="14"/>
      <c r="I65" s="195"/>
      <c r="J65" s="195"/>
      <c r="K65" s="195"/>
      <c r="L65" s="195"/>
      <c r="M65" s="12"/>
      <c r="N65" s="12"/>
      <c r="O65" s="12"/>
      <c r="Q65" s="14"/>
      <c r="S65" s="216"/>
      <c r="T65" s="216"/>
      <c r="AF65" s="97"/>
      <c r="AG65" s="97"/>
    </row>
    <row r="66" spans="1:33" s="2" customFormat="1" ht="15" x14ac:dyDescent="0.2">
      <c r="A66" s="139"/>
      <c r="C66" s="180"/>
      <c r="D66" s="14"/>
      <c r="E66" s="14"/>
      <c r="F66" s="14"/>
      <c r="G66" s="14"/>
      <c r="H66" s="14"/>
      <c r="I66" s="195"/>
      <c r="J66" s="195"/>
      <c r="K66" s="195"/>
      <c r="L66" s="195"/>
      <c r="M66" s="12"/>
      <c r="N66" s="12"/>
      <c r="O66" s="12"/>
      <c r="Q66" s="14"/>
      <c r="S66" s="216"/>
      <c r="T66" s="216"/>
      <c r="AF66" s="97"/>
      <c r="AG66" s="97"/>
    </row>
    <row r="67" spans="1:33" s="2" customFormat="1" ht="15" x14ac:dyDescent="0.2">
      <c r="A67" s="139"/>
      <c r="C67" s="180"/>
      <c r="D67" s="14"/>
      <c r="E67" s="14"/>
      <c r="F67" s="14"/>
      <c r="G67" s="14"/>
      <c r="H67" s="14"/>
      <c r="I67" s="195"/>
      <c r="J67" s="195"/>
      <c r="K67" s="195"/>
      <c r="L67" s="195"/>
      <c r="M67" s="12"/>
      <c r="N67" s="12"/>
      <c r="O67" s="12"/>
      <c r="Q67" s="14"/>
      <c r="S67" s="216"/>
      <c r="T67" s="216"/>
      <c r="AF67" s="97"/>
      <c r="AG67" s="97"/>
    </row>
    <row r="68" spans="1:33" s="2" customFormat="1" ht="15" x14ac:dyDescent="0.2">
      <c r="A68" s="139"/>
      <c r="C68" s="180" t="s">
        <v>178</v>
      </c>
      <c r="D68" s="14"/>
      <c r="E68" s="14"/>
      <c r="F68" s="14"/>
      <c r="G68" s="14"/>
      <c r="H68" s="14"/>
      <c r="I68" s="195"/>
      <c r="J68" s="195"/>
      <c r="K68" s="195"/>
      <c r="L68" s="195"/>
      <c r="M68" s="12"/>
      <c r="N68" s="12"/>
      <c r="O68" s="12"/>
      <c r="Q68" s="14"/>
      <c r="S68" s="216"/>
      <c r="T68" s="216"/>
      <c r="AF68" s="97"/>
      <c r="AG68" s="97"/>
    </row>
    <row r="69" spans="1:33" s="2" customFormat="1" ht="15" x14ac:dyDescent="0.2">
      <c r="A69" s="139"/>
      <c r="C69" s="180"/>
      <c r="D69" s="14"/>
      <c r="E69" s="14"/>
      <c r="F69" s="14"/>
      <c r="G69" s="14"/>
      <c r="H69" s="14"/>
      <c r="I69" s="195"/>
      <c r="J69" s="195"/>
      <c r="K69" s="195"/>
      <c r="L69" s="195"/>
      <c r="M69" s="12"/>
      <c r="N69" s="12"/>
      <c r="O69" s="12"/>
      <c r="Q69" s="14"/>
      <c r="S69" s="216"/>
      <c r="T69" s="216"/>
      <c r="AF69" s="97"/>
      <c r="AG69" s="97"/>
    </row>
    <row r="70" spans="1:33" s="2" customFormat="1" ht="15" x14ac:dyDescent="0.2">
      <c r="A70" s="139"/>
      <c r="C70" s="180"/>
      <c r="D70" s="14"/>
      <c r="E70" s="14"/>
      <c r="F70" s="14"/>
      <c r="G70" s="14"/>
      <c r="H70" s="14"/>
      <c r="I70" s="195"/>
      <c r="J70" s="195"/>
      <c r="K70" s="195"/>
      <c r="L70" s="195"/>
      <c r="M70" s="12"/>
      <c r="N70" s="12"/>
      <c r="O70" s="12"/>
      <c r="Q70" s="14"/>
      <c r="S70" s="216"/>
      <c r="T70" s="216"/>
      <c r="AF70" s="97"/>
      <c r="AG70" s="97"/>
    </row>
    <row r="71" spans="1:33" s="2" customFormat="1" ht="15" x14ac:dyDescent="0.2">
      <c r="A71" s="139"/>
      <c r="C71" s="180"/>
      <c r="D71" s="14"/>
      <c r="E71" s="14"/>
      <c r="F71" s="14"/>
      <c r="G71" s="14"/>
      <c r="H71" s="14"/>
      <c r="I71" s="195"/>
      <c r="J71" s="195"/>
      <c r="K71" s="195"/>
      <c r="L71" s="195"/>
      <c r="M71" s="12"/>
      <c r="N71" s="12"/>
      <c r="O71" s="12"/>
      <c r="Q71" s="14"/>
      <c r="S71" s="216"/>
      <c r="T71" s="216"/>
      <c r="AF71" s="97"/>
      <c r="AG71" s="97"/>
    </row>
    <row r="72" spans="1:33" s="2" customFormat="1" ht="15" x14ac:dyDescent="0.2">
      <c r="A72" s="139"/>
      <c r="C72" s="180"/>
      <c r="D72" s="14"/>
      <c r="E72" s="14"/>
      <c r="F72" s="14"/>
      <c r="G72" s="14"/>
      <c r="H72" s="14"/>
      <c r="I72" s="195"/>
      <c r="J72" s="195"/>
      <c r="K72" s="195"/>
      <c r="L72" s="195"/>
      <c r="M72" s="12"/>
      <c r="N72" s="12"/>
      <c r="O72" s="12"/>
      <c r="Q72" s="14"/>
      <c r="S72" s="216"/>
      <c r="T72" s="216"/>
      <c r="AF72" s="97"/>
      <c r="AG72" s="97"/>
    </row>
    <row r="73" spans="1:33" s="2" customFormat="1" ht="15" x14ac:dyDescent="0.2">
      <c r="A73" s="139"/>
      <c r="C73" s="180"/>
      <c r="D73" s="14"/>
      <c r="E73" s="14"/>
      <c r="F73" s="14"/>
      <c r="G73" s="14"/>
      <c r="H73" s="14"/>
      <c r="I73" s="195"/>
      <c r="J73" s="195"/>
      <c r="K73" s="195"/>
      <c r="L73" s="195"/>
      <c r="M73" s="12"/>
      <c r="N73" s="12"/>
      <c r="O73" s="12"/>
      <c r="Q73" s="14"/>
      <c r="S73" s="216"/>
      <c r="T73" s="216"/>
      <c r="AF73" s="97"/>
      <c r="AG73" s="97"/>
    </row>
    <row r="74" spans="1:33" s="2" customFormat="1" ht="15" x14ac:dyDescent="0.2">
      <c r="A74" s="139"/>
      <c r="C74" s="180"/>
      <c r="D74" s="14"/>
      <c r="E74" s="14"/>
      <c r="F74" s="14"/>
      <c r="G74" s="14"/>
      <c r="H74" s="14"/>
      <c r="I74" s="195"/>
      <c r="J74" s="195"/>
      <c r="K74" s="195"/>
      <c r="L74" s="195"/>
      <c r="M74" s="12"/>
      <c r="N74" s="12"/>
      <c r="O74" s="12"/>
      <c r="Q74" s="14"/>
      <c r="S74" s="216"/>
      <c r="T74" s="216"/>
      <c r="AF74" s="97"/>
      <c r="AG74" s="97"/>
    </row>
    <row r="75" spans="1:33" s="2" customFormat="1" ht="15" x14ac:dyDescent="0.2">
      <c r="A75" s="139"/>
      <c r="C75" s="180"/>
      <c r="D75" s="14"/>
      <c r="E75" s="14"/>
      <c r="F75" s="14"/>
      <c r="G75" s="14"/>
      <c r="H75" s="14"/>
      <c r="I75" s="195"/>
      <c r="J75" s="195"/>
      <c r="K75" s="195"/>
      <c r="L75" s="195"/>
      <c r="M75" s="12"/>
      <c r="N75" s="12"/>
      <c r="O75" s="12"/>
      <c r="Q75" s="14"/>
      <c r="S75" s="216"/>
      <c r="T75" s="216"/>
      <c r="AF75" s="97"/>
      <c r="AG75" s="97"/>
    </row>
    <row r="76" spans="1:33" s="2" customFormat="1" ht="15" x14ac:dyDescent="0.2">
      <c r="A76" s="139"/>
      <c r="C76" s="180"/>
      <c r="D76" s="14"/>
      <c r="E76" s="14"/>
      <c r="F76" s="14"/>
      <c r="G76" s="14"/>
      <c r="H76" s="14"/>
      <c r="I76" s="195"/>
      <c r="J76" s="195"/>
      <c r="K76" s="195"/>
      <c r="L76" s="195"/>
      <c r="M76" s="12"/>
      <c r="N76" s="12"/>
      <c r="O76" s="12"/>
      <c r="Q76" s="14"/>
      <c r="S76" s="216"/>
      <c r="T76" s="216"/>
      <c r="AF76" s="97"/>
      <c r="AG76" s="97"/>
    </row>
    <row r="77" spans="1:33" s="2" customFormat="1" ht="15" x14ac:dyDescent="0.2">
      <c r="A77" s="139"/>
      <c r="C77" s="180"/>
      <c r="D77" s="14"/>
      <c r="E77" s="14"/>
      <c r="F77" s="14"/>
      <c r="G77" s="14"/>
      <c r="H77" s="14"/>
      <c r="I77" s="195"/>
      <c r="J77" s="195"/>
      <c r="K77" s="195"/>
      <c r="L77" s="195"/>
      <c r="M77" s="12"/>
      <c r="N77" s="12"/>
      <c r="O77" s="12"/>
      <c r="Q77" s="14"/>
      <c r="S77" s="216"/>
      <c r="T77" s="216"/>
      <c r="AF77" s="97"/>
      <c r="AG77" s="97"/>
    </row>
    <row r="78" spans="1:33" s="2" customFormat="1" ht="15" x14ac:dyDescent="0.2">
      <c r="A78" s="139"/>
      <c r="C78" s="180"/>
      <c r="D78" s="14"/>
      <c r="E78" s="14"/>
      <c r="F78" s="14"/>
      <c r="G78" s="14"/>
      <c r="H78" s="14"/>
      <c r="I78" s="195"/>
      <c r="J78" s="195"/>
      <c r="K78" s="195"/>
      <c r="L78" s="195"/>
      <c r="M78" s="12"/>
      <c r="N78" s="12"/>
      <c r="O78" s="12"/>
      <c r="Q78" s="14"/>
      <c r="S78" s="216"/>
      <c r="T78" s="216"/>
      <c r="AF78" s="97"/>
      <c r="AG78" s="97"/>
    </row>
    <row r="79" spans="1:33" s="2" customFormat="1" ht="15" x14ac:dyDescent="0.2">
      <c r="A79" s="139"/>
      <c r="C79" s="180"/>
      <c r="D79" s="14"/>
      <c r="E79" s="14"/>
      <c r="F79" s="14"/>
      <c r="G79" s="14"/>
      <c r="H79" s="14"/>
      <c r="I79" s="195"/>
      <c r="J79" s="195"/>
      <c r="K79" s="195"/>
      <c r="L79" s="195"/>
      <c r="M79" s="12"/>
      <c r="N79" s="12"/>
      <c r="O79" s="12"/>
      <c r="Q79" s="14"/>
      <c r="S79" s="216"/>
      <c r="T79" s="216"/>
      <c r="AF79" s="97"/>
      <c r="AG79" s="97"/>
    </row>
    <row r="80" spans="1:33" s="2" customFormat="1" ht="15" x14ac:dyDescent="0.2">
      <c r="A80" s="139"/>
      <c r="C80" s="180"/>
      <c r="D80" s="14"/>
      <c r="E80" s="14"/>
      <c r="F80" s="14"/>
      <c r="G80" s="14"/>
      <c r="H80" s="14"/>
      <c r="I80" s="195"/>
      <c r="J80" s="195"/>
      <c r="K80" s="195"/>
      <c r="L80" s="195"/>
      <c r="M80" s="12"/>
      <c r="N80" s="12"/>
      <c r="O80" s="12"/>
      <c r="Q80" s="14"/>
      <c r="S80" s="216"/>
      <c r="T80" s="216"/>
      <c r="AF80" s="97"/>
      <c r="AG80" s="97"/>
    </row>
    <row r="81" spans="1:33" s="2" customFormat="1" ht="15" x14ac:dyDescent="0.2">
      <c r="A81" s="139"/>
      <c r="C81" s="180"/>
      <c r="D81" s="14"/>
      <c r="E81" s="14"/>
      <c r="F81" s="14"/>
      <c r="G81" s="14"/>
      <c r="H81" s="14"/>
      <c r="I81" s="195"/>
      <c r="J81" s="195"/>
      <c r="K81" s="195"/>
      <c r="L81" s="195"/>
      <c r="M81" s="12"/>
      <c r="N81" s="12"/>
      <c r="O81" s="12"/>
      <c r="Q81" s="14"/>
      <c r="S81" s="216"/>
      <c r="T81" s="216"/>
      <c r="AF81" s="97"/>
      <c r="AG81" s="97"/>
    </row>
    <row r="82" spans="1:33" s="2" customFormat="1" x14ac:dyDescent="0.2">
      <c r="A82" s="139"/>
      <c r="D82" s="14"/>
      <c r="E82" s="14"/>
      <c r="F82" s="193"/>
      <c r="G82" s="217"/>
      <c r="H82" s="217"/>
      <c r="I82" s="192"/>
      <c r="J82" s="192"/>
      <c r="K82" s="192"/>
      <c r="L82" s="192"/>
      <c r="M82" s="12"/>
      <c r="N82" s="12"/>
      <c r="O82" s="12"/>
      <c r="S82" s="216"/>
      <c r="T82" s="216"/>
      <c r="AF82" s="97"/>
      <c r="AG82" s="97"/>
    </row>
    <row r="83" spans="1:33" s="2" customFormat="1" x14ac:dyDescent="0.2">
      <c r="A83" s="175" t="s">
        <v>126</v>
      </c>
      <c r="B83" s="105"/>
      <c r="D83" s="217"/>
      <c r="E83" s="217"/>
      <c r="F83" s="3"/>
      <c r="AF83" s="97"/>
      <c r="AG83" s="97"/>
    </row>
    <row r="84" spans="1:33" s="2" customFormat="1" ht="14.45" customHeight="1" x14ac:dyDescent="0.2">
      <c r="A84" s="175" t="s">
        <v>56</v>
      </c>
      <c r="B84" s="105"/>
      <c r="D84" s="3"/>
      <c r="E84" s="3"/>
    </row>
    <row r="85" spans="1:33" s="2" customFormat="1" x14ac:dyDescent="0.2">
      <c r="A85" s="175" t="s">
        <v>81</v>
      </c>
      <c r="B85" s="105"/>
    </row>
    <row r="86" spans="1:33" s="2" customFormat="1" x14ac:dyDescent="0.2">
      <c r="A86" s="140" t="s">
        <v>130</v>
      </c>
      <c r="B86" s="97"/>
    </row>
    <row r="87" spans="1:33" s="2" customFormat="1" x14ac:dyDescent="0.2">
      <c r="A87" s="176"/>
      <c r="B87" s="54"/>
    </row>
    <row r="88" spans="1:33" s="2" customFormat="1" x14ac:dyDescent="0.2">
      <c r="A88" s="177" t="s">
        <v>159</v>
      </c>
      <c r="B88" s="194"/>
    </row>
    <row r="89" spans="1:33" s="2" customFormat="1" x14ac:dyDescent="0.2">
      <c r="A89" s="140"/>
      <c r="B89" s="97"/>
    </row>
    <row r="90" spans="1:33" s="2" customFormat="1" x14ac:dyDescent="0.2">
      <c r="A90" s="140"/>
      <c r="B90" s="97"/>
    </row>
    <row r="91" spans="1:33" s="2" customFormat="1" x14ac:dyDescent="0.2">
      <c r="A91" s="178" t="s">
        <v>39</v>
      </c>
      <c r="B91" s="18"/>
    </row>
    <row r="92" spans="1:33" s="2" customFormat="1" x14ac:dyDescent="0.2">
      <c r="A92" s="139" t="s">
        <v>71</v>
      </c>
    </row>
    <row r="93" spans="1:33" s="2" customFormat="1" x14ac:dyDescent="0.2">
      <c r="A93" s="139"/>
    </row>
    <row r="94" spans="1:33" s="2" customFormat="1" x14ac:dyDescent="0.2">
      <c r="A94" s="139"/>
    </row>
    <row r="95" spans="1:33" s="2" customFormat="1" x14ac:dyDescent="0.2">
      <c r="A95" s="139"/>
    </row>
    <row r="96" spans="1:33" s="2" customFormat="1" x14ac:dyDescent="0.2">
      <c r="A96" s="139"/>
    </row>
    <row r="97" spans="1:6" s="2" customFormat="1" x14ac:dyDescent="0.2">
      <c r="A97" s="139"/>
    </row>
    <row r="98" spans="1:6" s="2" customFormat="1" x14ac:dyDescent="0.2">
      <c r="A98" s="139"/>
    </row>
    <row r="99" spans="1:6" s="2" customFormat="1" x14ac:dyDescent="0.2">
      <c r="A99" s="139"/>
    </row>
    <row r="100" spans="1:6" s="2" customFormat="1" x14ac:dyDescent="0.2">
      <c r="A100" s="139"/>
    </row>
    <row r="101" spans="1:6" s="2" customFormat="1" x14ac:dyDescent="0.2">
      <c r="A101" s="139"/>
    </row>
    <row r="102" spans="1:6" s="2" customFormat="1" x14ac:dyDescent="0.2">
      <c r="A102" s="139"/>
    </row>
    <row r="103" spans="1:6" s="2" customFormat="1" x14ac:dyDescent="0.2">
      <c r="A103" s="139"/>
    </row>
    <row r="104" spans="1:6" s="2" customFormat="1" x14ac:dyDescent="0.2">
      <c r="A104" s="139"/>
    </row>
    <row r="105" spans="1:6" s="2" customFormat="1" x14ac:dyDescent="0.2">
      <c r="A105" s="139"/>
    </row>
    <row r="106" spans="1:6" s="2" customFormat="1" x14ac:dyDescent="0.2">
      <c r="A106" s="139"/>
      <c r="F106" s="28"/>
    </row>
    <row r="107" spans="1:6" s="2" customFormat="1" x14ac:dyDescent="0.2">
      <c r="A107" s="139"/>
      <c r="F107" s="28"/>
    </row>
    <row r="108" spans="1:6" s="2" customFormat="1" x14ac:dyDescent="0.2">
      <c r="A108" s="139"/>
      <c r="F108" s="28"/>
    </row>
    <row r="109" spans="1:6" s="2" customFormat="1" x14ac:dyDescent="0.2">
      <c r="A109" s="139"/>
      <c r="F109" s="28"/>
    </row>
    <row r="110" spans="1:6" s="2" customFormat="1" x14ac:dyDescent="0.2">
      <c r="A110" s="139"/>
      <c r="F110" s="28"/>
    </row>
    <row r="111" spans="1:6" s="2" customFormat="1" x14ac:dyDescent="0.2">
      <c r="A111" s="139"/>
      <c r="F111" s="28"/>
    </row>
    <row r="112" spans="1:6" s="2" customFormat="1" x14ac:dyDescent="0.2">
      <c r="A112" s="139"/>
      <c r="F112" s="28"/>
    </row>
    <row r="113" spans="1:6" s="2" customFormat="1" x14ac:dyDescent="0.2">
      <c r="A113" s="139"/>
      <c r="F113" s="28"/>
    </row>
    <row r="114" spans="1:6" s="2" customFormat="1" x14ac:dyDescent="0.2">
      <c r="A114" s="139"/>
      <c r="F114" s="28"/>
    </row>
    <row r="115" spans="1:6" s="2" customFormat="1" x14ac:dyDescent="0.2">
      <c r="A115" s="139"/>
      <c r="F115" s="28"/>
    </row>
    <row r="116" spans="1:6" s="2" customFormat="1" x14ac:dyDescent="0.2">
      <c r="A116" s="139"/>
      <c r="F116" s="28"/>
    </row>
    <row r="117" spans="1:6" s="2" customFormat="1" x14ac:dyDescent="0.2">
      <c r="A117" s="139"/>
      <c r="F117" s="28"/>
    </row>
    <row r="118" spans="1:6" s="2" customFormat="1" x14ac:dyDescent="0.2">
      <c r="A118" s="139"/>
      <c r="F118" s="28"/>
    </row>
    <row r="119" spans="1:6" s="2" customFormat="1" x14ac:dyDescent="0.2">
      <c r="A119" s="139"/>
      <c r="F119" s="28"/>
    </row>
    <row r="120" spans="1:6" s="2" customFormat="1" x14ac:dyDescent="0.2">
      <c r="A120" s="139"/>
      <c r="F120" s="28"/>
    </row>
    <row r="121" spans="1:6" s="2" customFormat="1" x14ac:dyDescent="0.2">
      <c r="A121" s="139"/>
      <c r="F121" s="28"/>
    </row>
    <row r="122" spans="1:6" s="2" customFormat="1" x14ac:dyDescent="0.2">
      <c r="A122" s="139"/>
      <c r="F122" s="28"/>
    </row>
    <row r="123" spans="1:6" s="2" customFormat="1" x14ac:dyDescent="0.2">
      <c r="A123" s="139"/>
      <c r="F123" s="28"/>
    </row>
    <row r="124" spans="1:6" s="2" customFormat="1" x14ac:dyDescent="0.2">
      <c r="A124" s="139"/>
      <c r="F124" s="28"/>
    </row>
    <row r="125" spans="1:6" s="2" customFormat="1" x14ac:dyDescent="0.2">
      <c r="A125" s="139"/>
      <c r="F125" s="28"/>
    </row>
    <row r="126" spans="1:6" s="2" customFormat="1" x14ac:dyDescent="0.2">
      <c r="A126" s="139"/>
      <c r="F126" s="28"/>
    </row>
    <row r="127" spans="1:6" s="2" customFormat="1" x14ac:dyDescent="0.2">
      <c r="A127" s="139"/>
      <c r="F127" s="28"/>
    </row>
    <row r="128" spans="1:6" s="2" customFormat="1" x14ac:dyDescent="0.2">
      <c r="A128" s="139"/>
      <c r="F128" s="28"/>
    </row>
    <row r="129" spans="1:6" s="2" customFormat="1" x14ac:dyDescent="0.2">
      <c r="A129" s="139"/>
      <c r="F129" s="28"/>
    </row>
    <row r="130" spans="1:6" s="2" customFormat="1" x14ac:dyDescent="0.2">
      <c r="A130" s="139"/>
      <c r="F130" s="28"/>
    </row>
    <row r="131" spans="1:6" s="2" customFormat="1" x14ac:dyDescent="0.2">
      <c r="A131" s="139"/>
      <c r="F131" s="28"/>
    </row>
    <row r="132" spans="1:6" s="2" customFormat="1" x14ac:dyDescent="0.2">
      <c r="A132" s="139"/>
      <c r="F132" s="28"/>
    </row>
    <row r="133" spans="1:6" s="2" customFormat="1" x14ac:dyDescent="0.2">
      <c r="A133" s="139"/>
      <c r="F133" s="28"/>
    </row>
    <row r="134" spans="1:6" s="2" customFormat="1" x14ac:dyDescent="0.2">
      <c r="A134" s="139"/>
      <c r="F134" s="28"/>
    </row>
    <row r="135" spans="1:6" s="2" customFormat="1" x14ac:dyDescent="0.2">
      <c r="A135" s="139"/>
      <c r="F135" s="28"/>
    </row>
    <row r="136" spans="1:6" s="2" customFormat="1" x14ac:dyDescent="0.2">
      <c r="A136" s="139"/>
      <c r="F136" s="28"/>
    </row>
    <row r="137" spans="1:6" s="2" customFormat="1" x14ac:dyDescent="0.2">
      <c r="A137" s="139"/>
      <c r="F137" s="28"/>
    </row>
    <row r="138" spans="1:6" s="2" customFormat="1" x14ac:dyDescent="0.2">
      <c r="A138" s="139"/>
      <c r="F138" s="28"/>
    </row>
    <row r="139" spans="1:6" s="2" customFormat="1" x14ac:dyDescent="0.2">
      <c r="A139" s="139"/>
      <c r="F139" s="28"/>
    </row>
    <row r="140" spans="1:6" s="2" customFormat="1" x14ac:dyDescent="0.2">
      <c r="A140" s="139"/>
      <c r="F140" s="28"/>
    </row>
    <row r="141" spans="1:6" s="2" customFormat="1" x14ac:dyDescent="0.2">
      <c r="A141" s="139"/>
      <c r="F141" s="28"/>
    </row>
    <row r="142" spans="1:6" s="2" customFormat="1" x14ac:dyDescent="0.2">
      <c r="A142" s="139"/>
      <c r="F142" s="28"/>
    </row>
    <row r="143" spans="1:6" s="2" customFormat="1" x14ac:dyDescent="0.2">
      <c r="A143" s="139"/>
      <c r="F143" s="28"/>
    </row>
    <row r="144" spans="1:6" s="2" customFormat="1" x14ac:dyDescent="0.2">
      <c r="A144" s="139"/>
      <c r="F144" s="28"/>
    </row>
    <row r="145" spans="1:1" s="2" customFormat="1" x14ac:dyDescent="0.2">
      <c r="A145" s="139"/>
    </row>
    <row r="146" spans="1:1" s="2" customFormat="1" x14ac:dyDescent="0.2">
      <c r="A146" s="139"/>
    </row>
    <row r="147" spans="1:1" s="2" customFormat="1" x14ac:dyDescent="0.2">
      <c r="A147" s="139"/>
    </row>
    <row r="148" spans="1:1" s="2" customFormat="1" x14ac:dyDescent="0.2">
      <c r="A148" s="139"/>
    </row>
    <row r="149" spans="1:1" s="2" customFormat="1" x14ac:dyDescent="0.2">
      <c r="A149" s="139"/>
    </row>
    <row r="150" spans="1:1" s="2" customFormat="1" x14ac:dyDescent="0.2">
      <c r="A150" s="139"/>
    </row>
    <row r="151" spans="1:1" s="2" customFormat="1" x14ac:dyDescent="0.2">
      <c r="A151" s="139"/>
    </row>
    <row r="152" spans="1:1" s="2" customFormat="1" x14ac:dyDescent="0.2">
      <c r="A152" s="139"/>
    </row>
    <row r="153" spans="1:1" s="2" customFormat="1" x14ac:dyDescent="0.2">
      <c r="A153" s="139"/>
    </row>
    <row r="154" spans="1:1" s="2" customFormat="1" x14ac:dyDescent="0.2">
      <c r="A154" s="139"/>
    </row>
    <row r="155" spans="1:1" s="2" customFormat="1" x14ac:dyDescent="0.2">
      <c r="A155" s="139"/>
    </row>
    <row r="156" spans="1:1" s="2" customFormat="1" x14ac:dyDescent="0.2">
      <c r="A156" s="139"/>
    </row>
    <row r="157" spans="1:1" s="2" customFormat="1" x14ac:dyDescent="0.2">
      <c r="A157" s="139"/>
    </row>
    <row r="158" spans="1:1" s="2" customFormat="1" x14ac:dyDescent="0.2">
      <c r="A158" s="139"/>
    </row>
    <row r="159" spans="1:1" s="2" customFormat="1" x14ac:dyDescent="0.2">
      <c r="A159" s="139"/>
    </row>
    <row r="160" spans="1:1" s="2" customFormat="1" x14ac:dyDescent="0.2">
      <c r="A160" s="139"/>
    </row>
    <row r="161" spans="1:1" s="2" customFormat="1" x14ac:dyDescent="0.2">
      <c r="A161" s="139"/>
    </row>
    <row r="162" spans="1:1" s="2" customFormat="1" x14ac:dyDescent="0.2">
      <c r="A162" s="139"/>
    </row>
    <row r="163" spans="1:1" s="2" customFormat="1" x14ac:dyDescent="0.2">
      <c r="A163" s="139"/>
    </row>
    <row r="164" spans="1:1" s="2" customFormat="1" x14ac:dyDescent="0.2">
      <c r="A164" s="139"/>
    </row>
    <row r="165" spans="1:1" s="2" customFormat="1" x14ac:dyDescent="0.2">
      <c r="A165" s="139"/>
    </row>
    <row r="166" spans="1:1" s="2" customFormat="1" x14ac:dyDescent="0.2">
      <c r="A166" s="139"/>
    </row>
    <row r="167" spans="1:1" s="2" customFormat="1" x14ac:dyDescent="0.2">
      <c r="A167" s="139"/>
    </row>
    <row r="168" spans="1:1" s="2" customFormat="1" x14ac:dyDescent="0.2">
      <c r="A168" s="139"/>
    </row>
    <row r="169" spans="1:1" s="2" customFormat="1" x14ac:dyDescent="0.2">
      <c r="A169" s="139"/>
    </row>
    <row r="170" spans="1:1" s="2" customFormat="1" x14ac:dyDescent="0.2">
      <c r="A170" s="139"/>
    </row>
    <row r="171" spans="1:1" s="2" customFormat="1" x14ac:dyDescent="0.2">
      <c r="A171" s="139"/>
    </row>
    <row r="172" spans="1:1" s="2" customFormat="1" x14ac:dyDescent="0.2">
      <c r="A172" s="139"/>
    </row>
    <row r="173" spans="1:1" s="2" customFormat="1" x14ac:dyDescent="0.2">
      <c r="A173" s="139"/>
    </row>
    <row r="174" spans="1:1" s="2" customFormat="1" x14ac:dyDescent="0.2">
      <c r="A174" s="139"/>
    </row>
    <row r="175" spans="1:1" s="2" customFormat="1" x14ac:dyDescent="0.2">
      <c r="A175" s="139"/>
    </row>
    <row r="176" spans="1:1" s="2" customFormat="1" x14ac:dyDescent="0.2">
      <c r="A176" s="139"/>
    </row>
    <row r="177" spans="1:1" s="2" customFormat="1" x14ac:dyDescent="0.2">
      <c r="A177" s="139"/>
    </row>
    <row r="178" spans="1:1" s="2" customFormat="1" x14ac:dyDescent="0.2">
      <c r="A178" s="139"/>
    </row>
    <row r="179" spans="1:1" s="2" customFormat="1" x14ac:dyDescent="0.2">
      <c r="A179" s="139"/>
    </row>
    <row r="180" spans="1:1" s="2" customFormat="1" x14ac:dyDescent="0.2">
      <c r="A180" s="139"/>
    </row>
    <row r="181" spans="1:1" s="2" customFormat="1" x14ac:dyDescent="0.2">
      <c r="A181" s="139"/>
    </row>
    <row r="182" spans="1:1" s="2" customFormat="1" x14ac:dyDescent="0.2">
      <c r="A182" s="139"/>
    </row>
    <row r="183" spans="1:1" s="2" customFormat="1" x14ac:dyDescent="0.2">
      <c r="A183" s="139"/>
    </row>
    <row r="184" spans="1:1" s="2" customFormat="1" x14ac:dyDescent="0.2">
      <c r="A184" s="139"/>
    </row>
    <row r="185" spans="1:1" s="2" customFormat="1" x14ac:dyDescent="0.2">
      <c r="A185" s="139"/>
    </row>
    <row r="186" spans="1:1" s="2" customFormat="1" x14ac:dyDescent="0.2">
      <c r="A186" s="139"/>
    </row>
    <row r="187" spans="1:1" s="2" customFormat="1" x14ac:dyDescent="0.2">
      <c r="A187" s="139"/>
    </row>
    <row r="188" spans="1:1" s="2" customFormat="1" x14ac:dyDescent="0.2">
      <c r="A188" s="139"/>
    </row>
    <row r="189" spans="1:1" s="2" customFormat="1" x14ac:dyDescent="0.2">
      <c r="A189" s="139"/>
    </row>
    <row r="190" spans="1:1" s="2" customFormat="1" x14ac:dyDescent="0.2">
      <c r="A190" s="139"/>
    </row>
    <row r="191" spans="1:1" s="2" customFormat="1" x14ac:dyDescent="0.2">
      <c r="A191" s="139"/>
    </row>
    <row r="192" spans="1:1" s="2" customFormat="1" x14ac:dyDescent="0.2">
      <c r="A192" s="139"/>
    </row>
    <row r="193" spans="1:1" s="2" customFormat="1" x14ac:dyDescent="0.2">
      <c r="A193" s="139"/>
    </row>
    <row r="194" spans="1:1" s="2" customFormat="1" x14ac:dyDescent="0.2">
      <c r="A194" s="139"/>
    </row>
    <row r="195" spans="1:1" s="2" customFormat="1" x14ac:dyDescent="0.2">
      <c r="A195" s="139"/>
    </row>
    <row r="196" spans="1:1" s="2" customFormat="1" x14ac:dyDescent="0.2">
      <c r="A196" s="139"/>
    </row>
    <row r="197" spans="1:1" s="2" customFormat="1" x14ac:dyDescent="0.2">
      <c r="A197" s="139"/>
    </row>
    <row r="198" spans="1:1" s="2" customFormat="1" x14ac:dyDescent="0.2">
      <c r="A198" s="139"/>
    </row>
    <row r="199" spans="1:1" s="2" customFormat="1" x14ac:dyDescent="0.2">
      <c r="A199" s="139"/>
    </row>
    <row r="200" spans="1:1" s="2" customFormat="1" x14ac:dyDescent="0.2">
      <c r="A200" s="139"/>
    </row>
    <row r="201" spans="1:1" s="2" customFormat="1" x14ac:dyDescent="0.2">
      <c r="A201" s="139"/>
    </row>
    <row r="202" spans="1:1" s="2" customFormat="1" x14ac:dyDescent="0.2">
      <c r="A202" s="139"/>
    </row>
    <row r="203" spans="1:1" s="2" customFormat="1" x14ac:dyDescent="0.2">
      <c r="A203" s="139"/>
    </row>
    <row r="204" spans="1:1" s="2" customFormat="1" x14ac:dyDescent="0.2">
      <c r="A204" s="139"/>
    </row>
    <row r="205" spans="1:1" s="2" customFormat="1" x14ac:dyDescent="0.2">
      <c r="A205" s="139"/>
    </row>
    <row r="206" spans="1:1" s="2" customFormat="1" x14ac:dyDescent="0.2">
      <c r="A206" s="139"/>
    </row>
    <row r="207" spans="1:1" s="2" customFormat="1" x14ac:dyDescent="0.2">
      <c r="A207" s="139"/>
    </row>
    <row r="208" spans="1:1" s="2" customFormat="1" x14ac:dyDescent="0.2">
      <c r="A208" s="139"/>
    </row>
    <row r="209" spans="1:1026" s="2" customFormat="1" x14ac:dyDescent="0.2">
      <c r="A209" s="139"/>
    </row>
    <row r="210" spans="1:1026" s="2" customFormat="1" x14ac:dyDescent="0.2">
      <c r="A210" s="139"/>
    </row>
    <row r="211" spans="1:1026" s="2" customFormat="1" x14ac:dyDescent="0.2">
      <c r="A211" s="139"/>
    </row>
    <row r="212" spans="1:1026" s="2" customFormat="1" x14ac:dyDescent="0.2">
      <c r="A212" s="139"/>
    </row>
    <row r="213" spans="1:1026" x14ac:dyDescent="0.2">
      <c r="A213" s="139"/>
      <c r="AMJ213" s="97"/>
      <c r="AMK213" s="97"/>
      <c r="AML213" s="97"/>
    </row>
    <row r="214" spans="1:1026" x14ac:dyDescent="0.2">
      <c r="A214" s="139"/>
      <c r="AMJ214" s="97"/>
      <c r="AMK214" s="97"/>
      <c r="AML214" s="97"/>
    </row>
    <row r="215" spans="1:1026" x14ac:dyDescent="0.2">
      <c r="A215" s="139"/>
      <c r="AMJ215" s="97"/>
      <c r="AMK215" s="97"/>
      <c r="AML215" s="97"/>
    </row>
    <row r="216" spans="1:1026" x14ac:dyDescent="0.2">
      <c r="A216" s="139"/>
      <c r="AMJ216" s="97"/>
      <c r="AMK216" s="97"/>
      <c r="AML216" s="97"/>
    </row>
    <row r="217" spans="1:1026" x14ac:dyDescent="0.2">
      <c r="A217" s="139"/>
      <c r="AMJ217" s="97"/>
      <c r="AMK217" s="97"/>
      <c r="AML217" s="97"/>
    </row>
    <row r="218" spans="1:1026" x14ac:dyDescent="0.2">
      <c r="A218" s="139"/>
      <c r="AMJ218" s="97"/>
      <c r="AMK218" s="97"/>
      <c r="AML218" s="97"/>
    </row>
    <row r="219" spans="1:1026" x14ac:dyDescent="0.2">
      <c r="A219" s="139"/>
    </row>
    <row r="220" spans="1:1026" x14ac:dyDescent="0.2">
      <c r="A220" s="139"/>
    </row>
    <row r="221" spans="1:1026" x14ac:dyDescent="0.2">
      <c r="A221" s="139"/>
    </row>
    <row r="222" spans="1:1026" x14ac:dyDescent="0.2">
      <c r="A222" s="139"/>
    </row>
    <row r="223" spans="1:1026" x14ac:dyDescent="0.2">
      <c r="A223" s="139"/>
    </row>
    <row r="224" spans="1:1026" x14ac:dyDescent="0.2">
      <c r="A224" s="139"/>
    </row>
    <row r="225" spans="1:8" x14ac:dyDescent="0.2">
      <c r="A225" s="139"/>
    </row>
    <row r="226" spans="1:8" x14ac:dyDescent="0.2">
      <c r="A226" s="139"/>
    </row>
    <row r="227" spans="1:8" x14ac:dyDescent="0.2">
      <c r="A227" s="139"/>
    </row>
    <row r="228" spans="1:8" x14ac:dyDescent="0.2">
      <c r="A228" s="139"/>
    </row>
    <row r="229" spans="1:8" s="2" customFormat="1" x14ac:dyDescent="0.2">
      <c r="A229" s="139"/>
      <c r="F229" s="28"/>
      <c r="G229" s="28"/>
      <c r="H229" s="28"/>
    </row>
    <row r="230" spans="1:8" s="2" customFormat="1" x14ac:dyDescent="0.2">
      <c r="A230" s="139"/>
      <c r="F230" s="28"/>
      <c r="G230" s="28"/>
      <c r="H230" s="28"/>
    </row>
    <row r="231" spans="1:8" s="2" customFormat="1" x14ac:dyDescent="0.2">
      <c r="A231" s="139"/>
      <c r="F231" s="28"/>
      <c r="G231" s="28"/>
      <c r="H231" s="28"/>
    </row>
    <row r="232" spans="1:8" s="2" customFormat="1" x14ac:dyDescent="0.2">
      <c r="A232" s="139"/>
      <c r="F232" s="28"/>
      <c r="G232" s="28"/>
      <c r="H232" s="28"/>
    </row>
    <row r="233" spans="1:8" s="2" customFormat="1" x14ac:dyDescent="0.2">
      <c r="A233" s="139"/>
      <c r="F233" s="28"/>
      <c r="G233" s="28"/>
      <c r="H233" s="28"/>
    </row>
    <row r="234" spans="1:8" s="2" customFormat="1" x14ac:dyDescent="0.2">
      <c r="A234" s="139"/>
      <c r="F234" s="28"/>
      <c r="G234" s="28"/>
      <c r="H234" s="28"/>
    </row>
    <row r="235" spans="1:8" s="2" customFormat="1" x14ac:dyDescent="0.2">
      <c r="A235" s="139"/>
      <c r="F235" s="28"/>
      <c r="G235" s="28"/>
      <c r="H235" s="28"/>
    </row>
    <row r="236" spans="1:8" s="2" customFormat="1" x14ac:dyDescent="0.2">
      <c r="A236" s="139"/>
      <c r="F236" s="28"/>
      <c r="G236" s="28"/>
      <c r="H236" s="28"/>
    </row>
    <row r="237" spans="1:8" s="2" customFormat="1" x14ac:dyDescent="0.2">
      <c r="A237" s="139"/>
      <c r="F237" s="28"/>
      <c r="G237" s="28"/>
      <c r="H237" s="28"/>
    </row>
    <row r="238" spans="1:8" s="2" customFormat="1" x14ac:dyDescent="0.2">
      <c r="A238" s="139"/>
      <c r="F238" s="28"/>
      <c r="G238" s="28"/>
      <c r="H238" s="28"/>
    </row>
    <row r="239" spans="1:8" s="2" customFormat="1" x14ac:dyDescent="0.2">
      <c r="A239" s="139"/>
      <c r="F239" s="28"/>
      <c r="G239" s="28"/>
      <c r="H239" s="28"/>
    </row>
    <row r="240" spans="1:8" s="2" customFormat="1" x14ac:dyDescent="0.2">
      <c r="A240" s="139"/>
      <c r="F240" s="28"/>
      <c r="G240" s="28"/>
      <c r="H240" s="28"/>
    </row>
    <row r="241" spans="6:8" s="2" customFormat="1" x14ac:dyDescent="0.2">
      <c r="F241" s="28"/>
      <c r="G241" s="28"/>
      <c r="H241" s="28"/>
    </row>
    <row r="242" spans="6:8" s="2" customFormat="1" x14ac:dyDescent="0.2">
      <c r="F242" s="28"/>
      <c r="G242" s="28"/>
      <c r="H242" s="28"/>
    </row>
    <row r="243" spans="6:8" s="2" customFormat="1" x14ac:dyDescent="0.2">
      <c r="F243" s="28"/>
      <c r="G243" s="28"/>
      <c r="H243" s="28"/>
    </row>
    <row r="244" spans="6:8" s="2" customFormat="1" x14ac:dyDescent="0.2">
      <c r="F244" s="28"/>
      <c r="G244" s="28"/>
      <c r="H244" s="28"/>
    </row>
    <row r="245" spans="6:8" s="2" customFormat="1" x14ac:dyDescent="0.2">
      <c r="F245" s="28"/>
      <c r="G245" s="28"/>
      <c r="H245" s="28"/>
    </row>
    <row r="246" spans="6:8" s="2" customFormat="1" x14ac:dyDescent="0.2">
      <c r="F246" s="28"/>
      <c r="G246" s="28"/>
      <c r="H246" s="28"/>
    </row>
    <row r="247" spans="6:8" s="2" customFormat="1" x14ac:dyDescent="0.2">
      <c r="F247" s="28"/>
      <c r="G247" s="28"/>
      <c r="H247" s="28"/>
    </row>
    <row r="248" spans="6:8" s="2" customFormat="1" x14ac:dyDescent="0.2">
      <c r="F248" s="28"/>
      <c r="G248" s="28"/>
      <c r="H248" s="28"/>
    </row>
    <row r="249" spans="6:8" s="2" customFormat="1" x14ac:dyDescent="0.2">
      <c r="F249" s="28"/>
      <c r="G249" s="28"/>
      <c r="H249" s="28"/>
    </row>
    <row r="250" spans="6:8" s="2" customFormat="1" x14ac:dyDescent="0.2">
      <c r="F250" s="28"/>
      <c r="G250" s="28"/>
      <c r="H250" s="28"/>
    </row>
    <row r="251" spans="6:8" s="2" customFormat="1" x14ac:dyDescent="0.2">
      <c r="F251" s="28"/>
      <c r="G251" s="28"/>
      <c r="H251" s="28"/>
    </row>
    <row r="252" spans="6:8" s="2" customFormat="1" x14ac:dyDescent="0.2">
      <c r="F252" s="28"/>
      <c r="G252" s="28"/>
      <c r="H252" s="28"/>
    </row>
    <row r="253" spans="6:8" s="2" customFormat="1" x14ac:dyDescent="0.2">
      <c r="F253" s="28"/>
      <c r="G253" s="28"/>
      <c r="H253" s="28"/>
    </row>
    <row r="254" spans="6:8" s="2" customFormat="1" x14ac:dyDescent="0.2">
      <c r="F254" s="28"/>
      <c r="G254" s="28"/>
      <c r="H254" s="28"/>
    </row>
    <row r="255" spans="6:8" s="2" customFormat="1" x14ac:dyDescent="0.2">
      <c r="F255" s="28"/>
      <c r="G255" s="28"/>
      <c r="H255" s="28"/>
    </row>
    <row r="256" spans="6:8" s="2" customFormat="1" x14ac:dyDescent="0.2">
      <c r="F256" s="28"/>
      <c r="G256" s="28"/>
      <c r="H256" s="28"/>
    </row>
    <row r="257" spans="6:8" s="2" customFormat="1" x14ac:dyDescent="0.2">
      <c r="F257" s="28"/>
      <c r="G257" s="28"/>
      <c r="H257" s="28"/>
    </row>
    <row r="258" spans="6:8" s="2" customFormat="1" x14ac:dyDescent="0.2">
      <c r="F258" s="28"/>
      <c r="G258" s="28"/>
      <c r="H258" s="28"/>
    </row>
    <row r="259" spans="6:8" s="2" customFormat="1" x14ac:dyDescent="0.2">
      <c r="F259" s="28"/>
      <c r="G259" s="28"/>
      <c r="H259" s="28"/>
    </row>
    <row r="260" spans="6:8" s="2" customFormat="1" x14ac:dyDescent="0.2">
      <c r="F260" s="28"/>
      <c r="G260" s="28"/>
      <c r="H260" s="28"/>
    </row>
    <row r="261" spans="6:8" s="2" customFormat="1" x14ac:dyDescent="0.2">
      <c r="F261" s="28"/>
      <c r="G261" s="28"/>
      <c r="H261" s="28"/>
    </row>
    <row r="262" spans="6:8" s="2" customFormat="1" x14ac:dyDescent="0.2">
      <c r="F262" s="28"/>
      <c r="G262" s="28"/>
      <c r="H262" s="28"/>
    </row>
    <row r="263" spans="6:8" s="2" customFormat="1" x14ac:dyDescent="0.2">
      <c r="F263" s="28"/>
      <c r="G263" s="28"/>
      <c r="H263" s="28"/>
    </row>
    <row r="264" spans="6:8" s="2" customFormat="1" x14ac:dyDescent="0.2">
      <c r="F264" s="28"/>
      <c r="G264" s="28"/>
      <c r="H264" s="28"/>
    </row>
    <row r="265" spans="6:8" s="2" customFormat="1" x14ac:dyDescent="0.2">
      <c r="F265" s="28"/>
      <c r="G265" s="28"/>
      <c r="H265" s="28"/>
    </row>
    <row r="266" spans="6:8" s="2" customFormat="1" x14ac:dyDescent="0.2">
      <c r="F266" s="28"/>
      <c r="G266" s="28"/>
      <c r="H266" s="28"/>
    </row>
    <row r="267" spans="6:8" s="2" customFormat="1" x14ac:dyDescent="0.2">
      <c r="F267" s="28"/>
      <c r="G267" s="28"/>
      <c r="H267" s="28"/>
    </row>
    <row r="268" spans="6:8" s="2" customFormat="1" x14ac:dyDescent="0.2">
      <c r="F268" s="28"/>
      <c r="G268" s="28"/>
      <c r="H268" s="28"/>
    </row>
  </sheetData>
  <sortState ref="B16:E19">
    <sortCondition ref="E16:E19"/>
  </sortState>
  <mergeCells count="4">
    <mergeCell ref="S63:S82"/>
    <mergeCell ref="T63:T82"/>
    <mergeCell ref="G82:H82"/>
    <mergeCell ref="D83:E83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9"/>
  <sheetViews>
    <sheetView showGridLines="0" topLeftCell="A22" zoomScaleNormal="100" workbookViewId="0">
      <selection activeCell="A27" sqref="A27"/>
    </sheetView>
  </sheetViews>
  <sheetFormatPr defaultColWidth="9.140625" defaultRowHeight="12" x14ac:dyDescent="0.2"/>
  <cols>
    <col min="1" max="1" width="10.28515625" style="2"/>
    <col min="2" max="2" width="55" style="2"/>
    <col min="3" max="3" width="14.140625" style="2"/>
    <col min="4" max="4" width="14.7109375" style="2"/>
    <col min="5" max="5" width="14" style="2"/>
    <col min="6" max="7" width="13.7109375" style="2"/>
    <col min="8" max="8" width="13.5703125" style="2"/>
    <col min="9" max="9" width="12.7109375" style="2"/>
    <col min="10" max="10" width="14.28515625" style="2"/>
    <col min="11" max="11" width="14.42578125" style="2"/>
    <col min="12" max="1024" width="12.42578125" style="2"/>
    <col min="1025" max="16384" width="9.140625" style="97"/>
  </cols>
  <sheetData>
    <row r="1" spans="1:1023" x14ac:dyDescent="0.2">
      <c r="A1" s="5"/>
      <c r="B1" s="97"/>
      <c r="C1" s="97"/>
      <c r="D1" s="97"/>
      <c r="E1" s="97"/>
      <c r="F1" s="97"/>
      <c r="G1" s="97"/>
      <c r="H1" s="97"/>
      <c r="I1" s="97"/>
      <c r="J1" s="97"/>
      <c r="K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</row>
    <row r="2" spans="1:1023" x14ac:dyDescent="0.2">
      <c r="A2" s="97"/>
      <c r="B2" s="4" t="s">
        <v>0</v>
      </c>
      <c r="C2" s="97"/>
      <c r="D2" s="97"/>
      <c r="E2" s="97"/>
      <c r="F2" s="97"/>
      <c r="G2" s="97"/>
      <c r="H2" s="15"/>
      <c r="I2" s="97"/>
      <c r="J2" s="97"/>
      <c r="K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</row>
    <row r="3" spans="1:1023" x14ac:dyDescent="0.2">
      <c r="A3" s="97"/>
      <c r="B3" s="4" t="s">
        <v>1</v>
      </c>
      <c r="C3" s="97"/>
      <c r="D3" s="97"/>
      <c r="E3" s="97"/>
      <c r="F3" s="97"/>
      <c r="G3" s="97"/>
      <c r="H3" s="97"/>
      <c r="I3" s="97"/>
      <c r="J3" s="97"/>
      <c r="K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</row>
    <row r="5" spans="1:1023" s="7" customFormat="1" ht="15.75" x14ac:dyDescent="0.2">
      <c r="B5" s="1" t="s">
        <v>129</v>
      </c>
    </row>
    <row r="6" spans="1:1023" ht="12.75" x14ac:dyDescent="0.2">
      <c r="A6" s="97"/>
      <c r="B6" s="50" t="s">
        <v>57</v>
      </c>
      <c r="C6" s="8"/>
      <c r="D6" s="8"/>
      <c r="E6" s="8"/>
      <c r="F6" s="8"/>
      <c r="G6" s="8"/>
      <c r="H6" s="8"/>
      <c r="I6" s="8"/>
      <c r="J6" s="8"/>
      <c r="K6" s="56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1023" x14ac:dyDescent="0.2">
      <c r="A7" s="97"/>
      <c r="B7" s="97"/>
      <c r="C7" s="97"/>
      <c r="D7" s="97"/>
      <c r="E7" s="97"/>
      <c r="F7" s="97"/>
      <c r="G7" s="97"/>
      <c r="H7" s="97"/>
      <c r="I7" s="97"/>
      <c r="J7" s="97"/>
      <c r="K7" s="56"/>
      <c r="L7" s="97"/>
      <c r="M7" s="97"/>
      <c r="N7" s="97"/>
      <c r="O7" s="97"/>
      <c r="P7" s="97"/>
      <c r="Q7" s="97"/>
      <c r="R7" s="97"/>
    </row>
    <row r="8" spans="1:1023" x14ac:dyDescent="0.2">
      <c r="A8" s="97"/>
      <c r="B8" s="3"/>
      <c r="C8" s="97"/>
      <c r="D8" s="97"/>
      <c r="E8" s="97"/>
      <c r="F8" s="97"/>
      <c r="G8" s="97"/>
      <c r="H8" s="97"/>
      <c r="I8" s="97"/>
      <c r="J8" s="97"/>
      <c r="K8" s="56"/>
      <c r="L8" s="97"/>
      <c r="M8" s="97"/>
      <c r="N8" s="97"/>
      <c r="O8" s="97"/>
      <c r="P8" s="97"/>
      <c r="Q8" s="97"/>
      <c r="R8" s="97"/>
    </row>
    <row r="9" spans="1:1023" ht="12" customHeight="1" x14ac:dyDescent="0.2">
      <c r="A9" s="97"/>
      <c r="B9" s="97"/>
      <c r="C9" s="2">
        <v>2004</v>
      </c>
      <c r="D9" s="2">
        <v>2006</v>
      </c>
      <c r="E9" s="2">
        <v>2008</v>
      </c>
      <c r="F9" s="2">
        <v>2010</v>
      </c>
      <c r="G9" s="23">
        <v>2012</v>
      </c>
      <c r="H9" s="23">
        <v>2014</v>
      </c>
      <c r="I9" s="23">
        <v>2016</v>
      </c>
      <c r="J9" s="133">
        <v>2018</v>
      </c>
      <c r="K9" s="23">
        <v>2020</v>
      </c>
      <c r="L9" s="23"/>
      <c r="M9" s="97"/>
      <c r="N9" s="23"/>
      <c r="O9" s="97"/>
      <c r="P9" s="97"/>
      <c r="Q9" s="97"/>
      <c r="R9" s="97"/>
    </row>
    <row r="10" spans="1:1023" ht="12" customHeight="1" x14ac:dyDescent="0.2">
      <c r="A10" s="97"/>
      <c r="B10" s="20" t="s">
        <v>58</v>
      </c>
      <c r="C10" s="29">
        <v>100</v>
      </c>
      <c r="D10" s="29">
        <v>113.99335838303055</v>
      </c>
      <c r="E10" s="29">
        <v>117.84963287255678</v>
      </c>
      <c r="F10" s="29">
        <v>118.94584439311937</v>
      </c>
      <c r="G10" s="29">
        <v>121.63006882921393</v>
      </c>
      <c r="H10" s="29">
        <v>123.19165316510967</v>
      </c>
      <c r="I10" s="28">
        <v>126.69746170728624</v>
      </c>
      <c r="J10" s="28">
        <v>136.5300424006343</v>
      </c>
      <c r="K10" s="28">
        <v>133.85960678869776</v>
      </c>
      <c r="L10" s="28"/>
      <c r="M10" s="28"/>
      <c r="N10" s="28"/>
      <c r="O10" s="28"/>
      <c r="P10" s="28"/>
      <c r="Q10" s="28"/>
      <c r="R10" s="45"/>
    </row>
    <row r="11" spans="1:1023" ht="12" customHeight="1" x14ac:dyDescent="0.2">
      <c r="A11" s="97"/>
      <c r="B11" s="20" t="s">
        <v>59</v>
      </c>
      <c r="C11" s="29">
        <v>100</v>
      </c>
      <c r="D11" s="29">
        <v>91.632740518534391</v>
      </c>
      <c r="E11" s="29">
        <v>89.984806280070899</v>
      </c>
      <c r="F11" s="29">
        <v>96.897948847809573</v>
      </c>
      <c r="G11" s="29">
        <v>102.58293238794631</v>
      </c>
      <c r="H11" s="29">
        <v>101.22815902760192</v>
      </c>
      <c r="I11" s="28">
        <v>96.863860373609683</v>
      </c>
      <c r="J11" s="28">
        <v>95.874320665407026</v>
      </c>
      <c r="K11" s="57">
        <v>78.478485302997839</v>
      </c>
      <c r="L11" s="58"/>
      <c r="M11" s="28"/>
      <c r="N11" s="28"/>
      <c r="O11" s="28"/>
      <c r="P11" s="28"/>
      <c r="Q11" s="28"/>
      <c r="R11" s="45"/>
    </row>
    <row r="12" spans="1:1023" ht="12" customHeight="1" x14ac:dyDescent="0.2">
      <c r="A12" s="97"/>
      <c r="B12" s="46" t="s">
        <v>50</v>
      </c>
      <c r="C12" s="29">
        <v>100</v>
      </c>
      <c r="D12" s="29">
        <v>101.89140748550342</v>
      </c>
      <c r="E12" s="29">
        <v>102.768581971534</v>
      </c>
      <c r="F12" s="29">
        <v>107.01370585134423</v>
      </c>
      <c r="G12" s="29">
        <v>111.32156035846073</v>
      </c>
      <c r="H12" s="29">
        <v>111.30469161834475</v>
      </c>
      <c r="I12" s="28">
        <v>110.55086979441222</v>
      </c>
      <c r="J12" s="28">
        <v>114.5260938323669</v>
      </c>
      <c r="K12" s="28">
        <v>103.88506122793237</v>
      </c>
      <c r="L12" s="58"/>
      <c r="M12" s="28"/>
      <c r="N12" s="58"/>
      <c r="O12" s="28"/>
      <c r="P12" s="28"/>
      <c r="Q12" s="28"/>
      <c r="R12" s="45"/>
    </row>
    <row r="13" spans="1:1023" ht="12" customHeight="1" x14ac:dyDescent="0.2">
      <c r="A13" s="97"/>
      <c r="B13" s="97"/>
      <c r="C13" s="29"/>
      <c r="D13" s="29"/>
      <c r="E13" s="29"/>
      <c r="F13" s="29"/>
      <c r="G13" s="29"/>
      <c r="H13" s="29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spans="1:1023" ht="12" customHeight="1" x14ac:dyDescent="0.2">
      <c r="A14" s="5" t="s">
        <v>52</v>
      </c>
      <c r="B14" s="17" t="s">
        <v>64</v>
      </c>
      <c r="C14" s="28"/>
      <c r="D14" s="97"/>
      <c r="E14" s="97"/>
      <c r="F14" s="97"/>
      <c r="G14" s="97"/>
      <c r="H14" s="97"/>
      <c r="I14" s="97"/>
      <c r="L14" s="97"/>
      <c r="M14" s="97"/>
      <c r="N14" s="97"/>
      <c r="O14" s="97"/>
      <c r="P14" s="97"/>
      <c r="Q14" s="97"/>
      <c r="R14" s="97"/>
    </row>
    <row r="15" spans="1:1023" ht="12" customHeight="1" x14ac:dyDescent="0.2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023" x14ac:dyDescent="0.2">
      <c r="A16" s="97"/>
      <c r="B16" s="97"/>
      <c r="C16" s="16"/>
      <c r="D16" s="97"/>
      <c r="E16" s="183"/>
      <c r="F16" s="183"/>
      <c r="G16" s="183"/>
      <c r="H16" s="183"/>
      <c r="I16" s="183"/>
      <c r="J16" s="183"/>
      <c r="K16" s="97"/>
      <c r="L16" s="97"/>
      <c r="M16" s="97"/>
      <c r="N16" s="97"/>
      <c r="O16" s="97"/>
      <c r="P16" s="97"/>
      <c r="Q16" s="97"/>
      <c r="R16" s="97"/>
    </row>
    <row r="17" spans="1:18" x14ac:dyDescent="0.2">
      <c r="A17" s="97"/>
      <c r="B17" s="97"/>
      <c r="C17" s="97"/>
      <c r="D17" s="97"/>
      <c r="E17" s="183"/>
      <c r="F17" s="183"/>
      <c r="G17" s="28"/>
      <c r="H17" s="28"/>
      <c r="I17" s="28"/>
      <c r="J17" s="28"/>
      <c r="M17" s="97"/>
      <c r="N17" s="97"/>
      <c r="O17" s="97"/>
      <c r="P17" s="97"/>
      <c r="Q17" s="97"/>
      <c r="R17" s="97"/>
    </row>
    <row r="18" spans="1:18" x14ac:dyDescent="0.2">
      <c r="A18" s="97"/>
      <c r="B18" s="97"/>
      <c r="C18" s="97"/>
      <c r="D18" s="97"/>
      <c r="E18" s="183"/>
      <c r="F18" s="183"/>
      <c r="G18" s="28"/>
      <c r="H18" s="28"/>
      <c r="I18" s="28"/>
      <c r="J18" s="28"/>
      <c r="L18" s="97"/>
      <c r="M18" s="97"/>
      <c r="N18" s="97"/>
      <c r="O18" s="97"/>
      <c r="P18" s="97"/>
      <c r="Q18" s="97"/>
      <c r="R18" s="97"/>
    </row>
    <row r="19" spans="1:18" x14ac:dyDescent="0.2">
      <c r="A19" s="18"/>
      <c r="B19" s="97"/>
      <c r="C19" s="29"/>
      <c r="D19" s="59"/>
      <c r="E19" s="97"/>
      <c r="F19" s="97"/>
      <c r="L19" s="97"/>
      <c r="M19" s="97"/>
      <c r="N19" s="97"/>
      <c r="O19" s="97"/>
      <c r="P19" s="97"/>
      <c r="Q19" s="97"/>
      <c r="R19" s="97"/>
    </row>
    <row r="20" spans="1:18" x14ac:dyDescent="0.2">
      <c r="A20" s="60"/>
      <c r="B20" s="97"/>
      <c r="C20" s="29"/>
      <c r="D20" s="29"/>
      <c r="E20" s="97"/>
      <c r="F20" s="97"/>
      <c r="L20" s="97"/>
      <c r="M20" s="97"/>
      <c r="N20" s="97"/>
      <c r="O20" s="97"/>
      <c r="P20" s="97"/>
      <c r="Q20" s="97"/>
      <c r="R20" s="97"/>
    </row>
    <row r="21" spans="1:18" x14ac:dyDescent="0.2">
      <c r="A21" s="97"/>
      <c r="B21" s="97"/>
      <c r="C21" s="29"/>
      <c r="D21" s="59"/>
      <c r="E21" s="97"/>
      <c r="F21" s="97"/>
      <c r="L21" s="97"/>
      <c r="M21" s="97"/>
      <c r="N21" s="97"/>
      <c r="O21" s="97"/>
      <c r="P21" s="97"/>
      <c r="Q21" s="97"/>
      <c r="R21" s="97"/>
    </row>
    <row r="22" spans="1:18" x14ac:dyDescent="0.2">
      <c r="A22" s="97"/>
      <c r="B22" s="7"/>
      <c r="C22" s="97"/>
      <c r="D22" s="97"/>
      <c r="E22" s="97"/>
      <c r="F22" s="97"/>
      <c r="L22" s="97"/>
      <c r="M22" s="97"/>
      <c r="N22" s="97"/>
      <c r="O22" s="97"/>
      <c r="P22" s="97"/>
      <c r="Q22" s="97"/>
      <c r="R22" s="97"/>
    </row>
    <row r="23" spans="1:18" x14ac:dyDescent="0.2">
      <c r="A23" s="97"/>
      <c r="B23" s="8"/>
      <c r="C23" s="97"/>
      <c r="D23" s="97"/>
      <c r="E23" s="97"/>
      <c r="F23" s="97"/>
      <c r="L23" s="97"/>
      <c r="M23" s="97"/>
      <c r="N23" s="97"/>
      <c r="O23" s="97"/>
      <c r="P23" s="97"/>
      <c r="Q23" s="97"/>
      <c r="R23" s="97"/>
    </row>
    <row r="24" spans="1:18" x14ac:dyDescent="0.2">
      <c r="A24" s="97"/>
      <c r="B24" s="97"/>
      <c r="C24" s="97"/>
      <c r="D24" s="97"/>
      <c r="E24" s="97"/>
      <c r="F24" s="97"/>
      <c r="L24" s="97"/>
      <c r="M24" s="97"/>
      <c r="N24" s="97"/>
      <c r="O24" s="97"/>
      <c r="P24" s="97"/>
      <c r="Q24" s="97"/>
      <c r="R24" s="97"/>
    </row>
    <row r="25" spans="1:18" x14ac:dyDescent="0.2">
      <c r="A25" s="97"/>
      <c r="B25" s="97"/>
      <c r="C25" s="97"/>
      <c r="D25" s="97"/>
      <c r="E25" s="97"/>
      <c r="F25" s="97"/>
      <c r="L25" s="97"/>
      <c r="M25" s="97"/>
      <c r="N25" s="97"/>
      <c r="O25" s="97"/>
      <c r="P25" s="97"/>
      <c r="Q25" s="97"/>
      <c r="R25" s="97"/>
    </row>
    <row r="26" spans="1:18" x14ac:dyDescent="0.2">
      <c r="A26" s="97"/>
      <c r="B26" s="97"/>
      <c r="C26" s="97"/>
      <c r="D26" s="97"/>
      <c r="E26" s="97"/>
      <c r="F26" s="97"/>
      <c r="L26" s="97"/>
      <c r="M26" s="97"/>
      <c r="N26" s="97"/>
      <c r="O26" s="97"/>
      <c r="P26" s="97"/>
      <c r="Q26" s="97"/>
      <c r="R26" s="97"/>
    </row>
    <row r="27" spans="1:18" x14ac:dyDescent="0.2">
      <c r="A27" s="97"/>
      <c r="B27" s="97"/>
      <c r="C27" s="97"/>
      <c r="D27" s="97"/>
      <c r="E27" s="97"/>
      <c r="F27" s="97"/>
      <c r="L27" s="97"/>
      <c r="M27" s="97"/>
      <c r="N27" s="97"/>
      <c r="O27" s="97"/>
      <c r="P27" s="97"/>
      <c r="Q27" s="97"/>
      <c r="R27" s="97"/>
    </row>
    <row r="28" spans="1:18" x14ac:dyDescent="0.2">
      <c r="A28" s="97"/>
      <c r="B28" s="97"/>
      <c r="C28" s="97"/>
      <c r="D28" s="97"/>
      <c r="E28" s="97"/>
      <c r="F28" s="97"/>
      <c r="L28" s="97"/>
      <c r="M28" s="97"/>
      <c r="N28" s="97"/>
      <c r="O28" s="97"/>
      <c r="P28" s="97"/>
      <c r="Q28" s="97"/>
      <c r="R28" s="97"/>
    </row>
    <row r="29" spans="1:18" x14ac:dyDescent="0.2">
      <c r="A29" s="97"/>
      <c r="B29" s="97"/>
      <c r="C29" s="97"/>
      <c r="D29" s="97"/>
      <c r="E29" s="97"/>
      <c r="F29" s="97"/>
      <c r="L29" s="97"/>
      <c r="M29" s="97"/>
      <c r="N29" s="97"/>
      <c r="O29" s="97"/>
      <c r="P29" s="97"/>
      <c r="Q29" s="97"/>
      <c r="R29" s="97"/>
    </row>
    <row r="30" spans="1:18" x14ac:dyDescent="0.2">
      <c r="A30" s="97"/>
      <c r="B30" s="97"/>
      <c r="C30" s="97"/>
      <c r="D30" s="97"/>
      <c r="E30" s="97"/>
      <c r="F30" s="97"/>
      <c r="L30" s="97"/>
      <c r="M30" s="97"/>
      <c r="N30" s="97"/>
      <c r="O30" s="97"/>
      <c r="P30" s="97"/>
      <c r="Q30" s="97"/>
      <c r="R30" s="97"/>
    </row>
    <row r="31" spans="1:18" x14ac:dyDescent="0.2">
      <c r="A31" s="97"/>
      <c r="B31" s="97"/>
      <c r="C31" s="97"/>
      <c r="D31" s="97"/>
      <c r="E31" s="97"/>
      <c r="F31" s="97"/>
      <c r="L31" s="97"/>
      <c r="M31" s="97"/>
      <c r="N31" s="97"/>
      <c r="O31" s="97"/>
      <c r="P31" s="97"/>
      <c r="Q31" s="97"/>
      <c r="R31" s="97"/>
    </row>
    <row r="32" spans="1:18" x14ac:dyDescent="0.2">
      <c r="A32" s="97"/>
      <c r="B32" s="97"/>
      <c r="C32" s="97"/>
      <c r="D32" s="97"/>
      <c r="E32" s="97"/>
      <c r="F32" s="97"/>
    </row>
    <row r="33" spans="1:18" x14ac:dyDescent="0.2">
      <c r="A33" s="97"/>
      <c r="B33" s="97"/>
      <c r="C33" s="97"/>
      <c r="D33" s="97"/>
      <c r="E33" s="97"/>
      <c r="F33" s="97"/>
      <c r="R33" s="97"/>
    </row>
    <row r="34" spans="1:18" x14ac:dyDescent="0.2">
      <c r="A34" s="97"/>
      <c r="B34" s="97"/>
      <c r="C34" s="97"/>
      <c r="D34" s="97"/>
      <c r="E34" s="97"/>
      <c r="F34" s="97"/>
      <c r="L34" s="14"/>
      <c r="M34" s="14"/>
      <c r="N34" s="14"/>
      <c r="O34" s="14"/>
      <c r="P34" s="14"/>
      <c r="Q34" s="14"/>
      <c r="R34" s="14"/>
    </row>
    <row r="35" spans="1:18" x14ac:dyDescent="0.2">
      <c r="A35" s="97"/>
      <c r="B35" s="97"/>
      <c r="C35" s="97"/>
      <c r="D35" s="97"/>
      <c r="E35" s="97"/>
      <c r="F35" s="97"/>
      <c r="L35" s="14"/>
      <c r="M35" s="14"/>
      <c r="N35" s="14"/>
      <c r="O35" s="14"/>
      <c r="P35" s="14"/>
      <c r="Q35" s="14"/>
      <c r="R35" s="14"/>
    </row>
    <row r="36" spans="1:18" x14ac:dyDescent="0.2">
      <c r="A36" s="97"/>
      <c r="B36" s="97"/>
      <c r="C36" s="97"/>
      <c r="D36" s="97"/>
      <c r="E36" s="97"/>
      <c r="F36" s="97"/>
      <c r="L36" s="14"/>
      <c r="M36" s="14"/>
      <c r="N36" s="14"/>
      <c r="O36" s="14"/>
      <c r="P36" s="14"/>
      <c r="Q36" s="14"/>
      <c r="R36" s="14"/>
    </row>
    <row r="37" spans="1:18" x14ac:dyDescent="0.2">
      <c r="A37" s="97"/>
      <c r="B37" s="97"/>
      <c r="C37" s="97"/>
      <c r="D37" s="97"/>
      <c r="E37" s="97"/>
      <c r="F37" s="97"/>
      <c r="L37" s="14"/>
      <c r="M37" s="14"/>
      <c r="N37" s="14"/>
      <c r="O37" s="14"/>
      <c r="P37" s="14"/>
      <c r="Q37" s="14"/>
      <c r="R37" s="14"/>
    </row>
    <row r="38" spans="1:18" x14ac:dyDescent="0.2">
      <c r="A38" s="97"/>
      <c r="B38" s="97"/>
      <c r="C38" s="97"/>
      <c r="D38" s="97"/>
      <c r="E38" s="97"/>
      <c r="F38" s="97"/>
    </row>
    <row r="39" spans="1:18" x14ac:dyDescent="0.2">
      <c r="A39" s="97"/>
      <c r="B39" s="8"/>
      <c r="C39" s="97"/>
      <c r="D39" s="97"/>
      <c r="E39" s="97"/>
      <c r="F39" s="97"/>
    </row>
    <row r="40" spans="1:18" x14ac:dyDescent="0.2">
      <c r="A40" s="61"/>
      <c r="B40" s="97"/>
      <c r="C40" s="97"/>
      <c r="D40" s="97"/>
      <c r="E40" s="97"/>
      <c r="F40" s="97"/>
    </row>
    <row r="41" spans="1:18" x14ac:dyDescent="0.2">
      <c r="B41" s="97"/>
      <c r="C41" s="97"/>
      <c r="D41" s="97"/>
      <c r="E41" s="97"/>
      <c r="F41" s="97"/>
    </row>
    <row r="42" spans="1:18" x14ac:dyDescent="0.2">
      <c r="B42" s="97"/>
      <c r="C42" s="97"/>
      <c r="D42" s="97"/>
      <c r="E42" s="97"/>
      <c r="F42" s="97"/>
    </row>
    <row r="43" spans="1:18" x14ac:dyDescent="0.2">
      <c r="B43" s="97"/>
      <c r="C43" s="97"/>
      <c r="D43" s="97"/>
      <c r="E43" s="97"/>
      <c r="F43" s="97"/>
    </row>
    <row r="44" spans="1:18" x14ac:dyDescent="0.2">
      <c r="B44" s="97"/>
      <c r="C44" s="97"/>
      <c r="D44" s="97"/>
      <c r="E44" s="97"/>
      <c r="F44" s="97"/>
    </row>
    <row r="45" spans="1:18" x14ac:dyDescent="0.2">
      <c r="B45" s="97"/>
      <c r="C45" s="97"/>
      <c r="D45" s="97"/>
      <c r="E45" s="97"/>
      <c r="F45" s="97"/>
    </row>
    <row r="46" spans="1:18" x14ac:dyDescent="0.2">
      <c r="B46" s="97"/>
      <c r="C46" s="97"/>
      <c r="D46" s="97"/>
      <c r="E46" s="97"/>
      <c r="F46" s="97"/>
    </row>
    <row r="47" spans="1:18" x14ac:dyDescent="0.2">
      <c r="B47" s="97"/>
      <c r="C47" s="97"/>
      <c r="D47" s="97"/>
      <c r="E47" s="97"/>
      <c r="F47" s="97"/>
    </row>
    <row r="48" spans="1:18" x14ac:dyDescent="0.2">
      <c r="B48" s="97"/>
      <c r="C48" s="97"/>
      <c r="D48" s="97"/>
      <c r="E48" s="97"/>
      <c r="F48" s="97"/>
    </row>
    <row r="49" spans="2:6" x14ac:dyDescent="0.2">
      <c r="B49" s="97"/>
      <c r="C49" s="97"/>
      <c r="D49" s="97"/>
      <c r="E49" s="97"/>
      <c r="F49" s="97"/>
    </row>
    <row r="50" spans="2:6" x14ac:dyDescent="0.2">
      <c r="B50" s="97"/>
      <c r="C50" s="97"/>
      <c r="D50" s="97"/>
      <c r="E50" s="97"/>
      <c r="F50" s="97"/>
    </row>
    <row r="51" spans="2:6" x14ac:dyDescent="0.2">
      <c r="B51" s="97"/>
      <c r="C51" s="97"/>
      <c r="D51" s="97"/>
      <c r="E51" s="97"/>
      <c r="F51" s="97"/>
    </row>
    <row r="52" spans="2:6" x14ac:dyDescent="0.2">
      <c r="B52" s="97"/>
      <c r="C52" s="97"/>
      <c r="D52" s="97"/>
      <c r="E52" s="97"/>
      <c r="F52" s="97"/>
    </row>
    <row r="53" spans="2:6" x14ac:dyDescent="0.2">
      <c r="B53" s="97"/>
      <c r="C53" s="97"/>
      <c r="D53" s="97"/>
      <c r="E53" s="97"/>
      <c r="F53" s="97"/>
    </row>
    <row r="54" spans="2:6" x14ac:dyDescent="0.2">
      <c r="B54" s="97"/>
      <c r="C54" s="97"/>
      <c r="D54" s="97"/>
      <c r="E54" s="97"/>
      <c r="F54" s="97"/>
    </row>
    <row r="55" spans="2:6" x14ac:dyDescent="0.2">
      <c r="B55" s="97"/>
      <c r="C55" s="97"/>
      <c r="D55" s="97"/>
      <c r="E55" s="97"/>
      <c r="F55" s="97"/>
    </row>
    <row r="56" spans="2:6" x14ac:dyDescent="0.2">
      <c r="B56" s="97"/>
      <c r="C56" s="97"/>
      <c r="D56" s="97"/>
      <c r="E56" s="97"/>
      <c r="F56" s="97"/>
    </row>
    <row r="57" spans="2:6" x14ac:dyDescent="0.2">
      <c r="B57" s="97"/>
      <c r="C57" s="97"/>
      <c r="D57" s="97"/>
      <c r="E57" s="97"/>
      <c r="F57" s="97"/>
    </row>
    <row r="58" spans="2:6" x14ac:dyDescent="0.2">
      <c r="B58" s="97"/>
      <c r="C58" s="97"/>
      <c r="D58" s="97"/>
      <c r="E58" s="97"/>
      <c r="F58" s="97"/>
    </row>
    <row r="59" spans="2:6" x14ac:dyDescent="0.2">
      <c r="B59" s="97"/>
      <c r="C59" s="97"/>
      <c r="D59" s="97"/>
      <c r="E59" s="97"/>
      <c r="F59" s="97"/>
    </row>
    <row r="60" spans="2:6" x14ac:dyDescent="0.2">
      <c r="B60" s="97"/>
      <c r="C60" s="97"/>
      <c r="D60" s="97"/>
      <c r="E60" s="97"/>
      <c r="F60" s="97"/>
    </row>
    <row r="61" spans="2:6" x14ac:dyDescent="0.2">
      <c r="B61" s="97"/>
      <c r="C61" s="97"/>
      <c r="D61" s="97"/>
      <c r="E61" s="97"/>
      <c r="F61" s="97"/>
    </row>
    <row r="62" spans="2:6" x14ac:dyDescent="0.2">
      <c r="B62" s="97"/>
      <c r="C62" s="97"/>
      <c r="D62" s="97"/>
      <c r="E62" s="97"/>
      <c r="F62" s="97"/>
    </row>
    <row r="63" spans="2:6" x14ac:dyDescent="0.2">
      <c r="B63" s="97"/>
      <c r="C63" s="97"/>
      <c r="D63" s="97"/>
      <c r="E63" s="97"/>
      <c r="F63" s="97"/>
    </row>
    <row r="64" spans="2:6" x14ac:dyDescent="0.2">
      <c r="B64" s="97"/>
      <c r="C64" s="97"/>
      <c r="D64" s="97"/>
      <c r="E64" s="97"/>
      <c r="F64" s="97"/>
    </row>
    <row r="65" spans="2:6" ht="28.9" customHeight="1" x14ac:dyDescent="0.2">
      <c r="B65" s="97"/>
      <c r="C65" s="97"/>
      <c r="D65" s="97"/>
      <c r="E65" s="97"/>
      <c r="F65" s="97"/>
    </row>
    <row r="66" spans="2:6" x14ac:dyDescent="0.2">
      <c r="C66" s="97"/>
      <c r="D66" s="97"/>
      <c r="E66" s="97"/>
      <c r="F66" s="97"/>
    </row>
    <row r="80" spans="2:6" x14ac:dyDescent="0.2">
      <c r="B80" s="17" t="s">
        <v>64</v>
      </c>
    </row>
    <row r="89" spans="4:10" x14ac:dyDescent="0.2">
      <c r="D89" s="16"/>
      <c r="E89" s="16"/>
      <c r="F89" s="16"/>
      <c r="G89" s="16"/>
      <c r="H89" s="16"/>
      <c r="I89" s="16"/>
      <c r="J89" s="16"/>
    </row>
    <row r="90" spans="4:10" x14ac:dyDescent="0.2">
      <c r="D90" s="16"/>
      <c r="E90" s="16"/>
      <c r="F90" s="16"/>
      <c r="G90" s="16"/>
      <c r="H90" s="16"/>
      <c r="I90" s="16"/>
      <c r="J90" s="16"/>
    </row>
    <row r="91" spans="4:10" x14ac:dyDescent="0.2">
      <c r="D91" s="16"/>
      <c r="E91" s="16"/>
      <c r="F91" s="16"/>
      <c r="G91" s="16"/>
      <c r="H91" s="16"/>
      <c r="I91" s="16"/>
      <c r="J91" s="16"/>
    </row>
    <row r="97" spans="3:5" x14ac:dyDescent="0.2">
      <c r="C97" s="14"/>
      <c r="D97" s="14"/>
      <c r="E97" s="14"/>
    </row>
    <row r="98" spans="3:5" x14ac:dyDescent="0.2">
      <c r="C98" s="14"/>
      <c r="D98" s="14"/>
      <c r="E98" s="14"/>
    </row>
    <row r="99" spans="3:5" x14ac:dyDescent="0.2">
      <c r="C99" s="14"/>
      <c r="D99" s="14"/>
      <c r="E99" s="14"/>
    </row>
  </sheetData>
  <pageMargins left="0.75" right="0.75" top="1" bottom="1" header="0.51180555555555496" footer="0.51180555555555496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2"/>
  <sheetViews>
    <sheetView showGridLines="0" zoomScaleNormal="100" workbookViewId="0">
      <selection activeCell="A4" sqref="A4"/>
    </sheetView>
  </sheetViews>
  <sheetFormatPr defaultColWidth="9.140625" defaultRowHeight="12" x14ac:dyDescent="0.2"/>
  <cols>
    <col min="1" max="1" width="10.28515625" style="2"/>
    <col min="2" max="2" width="16.28515625" style="2"/>
    <col min="3" max="7" width="12.140625" style="2" customWidth="1"/>
    <col min="8" max="8" width="11.140625" style="55" customWidth="1"/>
    <col min="9" max="9" width="22.85546875" style="2"/>
    <col min="10" max="10" width="15.140625" style="2"/>
    <col min="11" max="11" width="14.5703125" style="2"/>
    <col min="12" max="12" width="14.85546875" style="2"/>
    <col min="13" max="13" width="39" style="2"/>
    <col min="14" max="14" width="31.7109375" style="2"/>
    <col min="15" max="15" width="43.85546875" style="2"/>
    <col min="16" max="1024" width="12.42578125" style="2"/>
    <col min="1025" max="16384" width="9.140625" style="97"/>
  </cols>
  <sheetData>
    <row r="1" spans="1:1023" x14ac:dyDescent="0.2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4"/>
      <c r="N1" s="4"/>
      <c r="O1" s="4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</row>
    <row r="2" spans="1:1023" ht="30" x14ac:dyDescent="0.2">
      <c r="A2" s="97"/>
      <c r="B2" s="21" t="s">
        <v>0</v>
      </c>
      <c r="C2" s="97"/>
      <c r="D2" s="116"/>
      <c r="E2" s="97"/>
      <c r="F2" s="97"/>
      <c r="G2" s="97"/>
      <c r="H2" s="97"/>
      <c r="I2" s="97"/>
      <c r="J2" s="97"/>
      <c r="K2" s="97"/>
      <c r="L2" s="97"/>
      <c r="M2" s="4"/>
      <c r="N2" s="4"/>
      <c r="O2" s="4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</row>
    <row r="3" spans="1:1023" x14ac:dyDescent="0.2">
      <c r="A3" s="97"/>
      <c r="B3" s="4" t="s">
        <v>1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4"/>
      <c r="N3" s="4"/>
      <c r="O3" s="4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</row>
    <row r="4" spans="1:1023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</row>
    <row r="5" spans="1:1023" s="7" customFormat="1" ht="15.75" x14ac:dyDescent="0.2">
      <c r="B5" s="1" t="s">
        <v>152</v>
      </c>
    </row>
    <row r="6" spans="1:1023" ht="12.75" x14ac:dyDescent="0.2">
      <c r="A6" s="97"/>
      <c r="B6" s="50" t="s">
        <v>84</v>
      </c>
      <c r="C6" s="8"/>
      <c r="D6" s="8"/>
      <c r="E6" s="8"/>
      <c r="F6" s="8"/>
      <c r="G6" s="134"/>
      <c r="H6" s="9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  <c r="NU6" s="97"/>
      <c r="NV6" s="97"/>
      <c r="NW6" s="97"/>
      <c r="NX6" s="97"/>
      <c r="NY6" s="97"/>
      <c r="NZ6" s="97"/>
      <c r="OA6" s="97"/>
      <c r="OB6" s="97"/>
      <c r="OC6" s="97"/>
      <c r="OD6" s="97"/>
      <c r="OE6" s="97"/>
      <c r="OF6" s="97"/>
      <c r="OG6" s="97"/>
      <c r="OH6" s="97"/>
      <c r="OI6" s="97"/>
      <c r="OJ6" s="97"/>
      <c r="OK6" s="97"/>
      <c r="OL6" s="97"/>
      <c r="OM6" s="97"/>
      <c r="ON6" s="97"/>
      <c r="OO6" s="97"/>
      <c r="OP6" s="97"/>
      <c r="OQ6" s="97"/>
      <c r="OR6" s="97"/>
      <c r="OS6" s="97"/>
      <c r="OT6" s="97"/>
      <c r="OU6" s="97"/>
      <c r="OV6" s="97"/>
      <c r="OW6" s="97"/>
      <c r="OX6" s="97"/>
      <c r="OY6" s="97"/>
      <c r="OZ6" s="97"/>
      <c r="PA6" s="97"/>
      <c r="PB6" s="97"/>
      <c r="PC6" s="97"/>
      <c r="PD6" s="97"/>
      <c r="PE6" s="97"/>
      <c r="PF6" s="97"/>
      <c r="PG6" s="97"/>
      <c r="PH6" s="97"/>
      <c r="PI6" s="97"/>
      <c r="PJ6" s="97"/>
      <c r="PK6" s="97"/>
      <c r="PL6" s="97"/>
      <c r="PM6" s="97"/>
      <c r="PN6" s="97"/>
      <c r="PO6" s="97"/>
      <c r="PP6" s="97"/>
      <c r="PQ6" s="97"/>
      <c r="PR6" s="97"/>
      <c r="PS6" s="97"/>
      <c r="PT6" s="97"/>
      <c r="PU6" s="97"/>
      <c r="PV6" s="97"/>
      <c r="PW6" s="97"/>
      <c r="PX6" s="97"/>
      <c r="PY6" s="97"/>
      <c r="PZ6" s="97"/>
      <c r="QA6" s="97"/>
      <c r="QB6" s="97"/>
      <c r="QC6" s="97"/>
      <c r="QD6" s="97"/>
      <c r="QE6" s="97"/>
      <c r="QF6" s="97"/>
      <c r="QG6" s="97"/>
      <c r="QH6" s="97"/>
      <c r="QI6" s="97"/>
      <c r="QJ6" s="97"/>
      <c r="QK6" s="97"/>
      <c r="QL6" s="97"/>
      <c r="QM6" s="97"/>
      <c r="QN6" s="97"/>
      <c r="QO6" s="97"/>
      <c r="QP6" s="97"/>
      <c r="QQ6" s="97"/>
      <c r="QR6" s="97"/>
      <c r="QS6" s="97"/>
      <c r="QT6" s="97"/>
      <c r="QU6" s="97"/>
      <c r="QV6" s="97"/>
      <c r="QW6" s="97"/>
      <c r="QX6" s="97"/>
      <c r="QY6" s="97"/>
      <c r="QZ6" s="97"/>
      <c r="RA6" s="97"/>
      <c r="RB6" s="97"/>
      <c r="RC6" s="97"/>
      <c r="RD6" s="97"/>
      <c r="RE6" s="97"/>
      <c r="RF6" s="97"/>
      <c r="RG6" s="97"/>
      <c r="RH6" s="97"/>
      <c r="RI6" s="97"/>
      <c r="RJ6" s="97"/>
      <c r="RK6" s="97"/>
      <c r="RL6" s="97"/>
      <c r="RM6" s="97"/>
      <c r="RN6" s="97"/>
      <c r="RO6" s="97"/>
      <c r="RP6" s="97"/>
      <c r="RQ6" s="97"/>
      <c r="RR6" s="97"/>
      <c r="RS6" s="97"/>
      <c r="RT6" s="97"/>
      <c r="RU6" s="97"/>
      <c r="RV6" s="97"/>
      <c r="RW6" s="97"/>
      <c r="RX6" s="97"/>
      <c r="RY6" s="97"/>
      <c r="RZ6" s="97"/>
      <c r="SA6" s="97"/>
      <c r="SB6" s="97"/>
      <c r="SC6" s="97"/>
      <c r="SD6" s="97"/>
      <c r="SE6" s="97"/>
      <c r="SF6" s="97"/>
      <c r="SG6" s="97"/>
      <c r="SH6" s="97"/>
      <c r="SI6" s="97"/>
      <c r="SJ6" s="97"/>
      <c r="SK6" s="97"/>
      <c r="SL6" s="97"/>
      <c r="SM6" s="97"/>
      <c r="SN6" s="97"/>
      <c r="SO6" s="97"/>
      <c r="SP6" s="97"/>
      <c r="SQ6" s="97"/>
      <c r="SR6" s="97"/>
      <c r="SS6" s="97"/>
      <c r="ST6" s="97"/>
      <c r="SU6" s="97"/>
      <c r="SV6" s="97"/>
      <c r="SW6" s="97"/>
      <c r="SX6" s="97"/>
      <c r="SY6" s="97"/>
      <c r="SZ6" s="97"/>
      <c r="TA6" s="97"/>
      <c r="TB6" s="97"/>
      <c r="TC6" s="97"/>
      <c r="TD6" s="97"/>
      <c r="TE6" s="97"/>
      <c r="TF6" s="97"/>
      <c r="TG6" s="97"/>
      <c r="TH6" s="97"/>
      <c r="TI6" s="97"/>
      <c r="TJ6" s="97"/>
      <c r="TK6" s="97"/>
      <c r="TL6" s="97"/>
      <c r="TM6" s="97"/>
      <c r="TN6" s="97"/>
      <c r="TO6" s="97"/>
      <c r="TP6" s="97"/>
      <c r="TQ6" s="97"/>
      <c r="TR6" s="97"/>
      <c r="TS6" s="97"/>
      <c r="TT6" s="97"/>
      <c r="TU6" s="97"/>
      <c r="TV6" s="97"/>
      <c r="TW6" s="97"/>
      <c r="TX6" s="97"/>
      <c r="TY6" s="97"/>
      <c r="TZ6" s="97"/>
      <c r="UA6" s="97"/>
      <c r="UB6" s="97"/>
      <c r="UC6" s="97"/>
      <c r="UD6" s="97"/>
      <c r="UE6" s="97"/>
      <c r="UF6" s="97"/>
      <c r="UG6" s="97"/>
      <c r="UH6" s="97"/>
      <c r="UI6" s="97"/>
      <c r="UJ6" s="97"/>
      <c r="UK6" s="97"/>
      <c r="UL6" s="97"/>
      <c r="UM6" s="97"/>
      <c r="UN6" s="97"/>
      <c r="UO6" s="97"/>
      <c r="UP6" s="97"/>
      <c r="UQ6" s="97"/>
      <c r="UR6" s="97"/>
      <c r="US6" s="97"/>
      <c r="UT6" s="97"/>
      <c r="UU6" s="97"/>
      <c r="UV6" s="97"/>
      <c r="UW6" s="97"/>
      <c r="UX6" s="97"/>
      <c r="UY6" s="97"/>
      <c r="UZ6" s="97"/>
      <c r="VA6" s="97"/>
      <c r="VB6" s="97"/>
      <c r="VC6" s="97"/>
      <c r="VD6" s="97"/>
      <c r="VE6" s="97"/>
      <c r="VF6" s="97"/>
      <c r="VG6" s="97"/>
      <c r="VH6" s="97"/>
      <c r="VI6" s="97"/>
      <c r="VJ6" s="97"/>
      <c r="VK6" s="97"/>
      <c r="VL6" s="97"/>
      <c r="VM6" s="97"/>
      <c r="VN6" s="97"/>
      <c r="VO6" s="97"/>
      <c r="VP6" s="97"/>
      <c r="VQ6" s="97"/>
      <c r="VR6" s="97"/>
      <c r="VS6" s="97"/>
      <c r="VT6" s="97"/>
      <c r="VU6" s="97"/>
      <c r="VV6" s="97"/>
      <c r="VW6" s="97"/>
      <c r="VX6" s="97"/>
      <c r="VY6" s="97"/>
      <c r="VZ6" s="97"/>
      <c r="WA6" s="97"/>
      <c r="WB6" s="97"/>
      <c r="WC6" s="97"/>
      <c r="WD6" s="97"/>
      <c r="WE6" s="97"/>
      <c r="WF6" s="97"/>
      <c r="WG6" s="97"/>
      <c r="WH6" s="97"/>
      <c r="WI6" s="97"/>
      <c r="WJ6" s="97"/>
      <c r="WK6" s="97"/>
      <c r="WL6" s="97"/>
      <c r="WM6" s="97"/>
      <c r="WN6" s="97"/>
      <c r="WO6" s="97"/>
      <c r="WP6" s="97"/>
      <c r="WQ6" s="97"/>
      <c r="WR6" s="97"/>
      <c r="WS6" s="97"/>
      <c r="WT6" s="97"/>
      <c r="WU6" s="97"/>
      <c r="WV6" s="97"/>
      <c r="WW6" s="97"/>
      <c r="WX6" s="97"/>
      <c r="WY6" s="97"/>
      <c r="WZ6" s="97"/>
      <c r="XA6" s="97"/>
      <c r="XB6" s="97"/>
      <c r="XC6" s="97"/>
      <c r="XD6" s="97"/>
      <c r="XE6" s="97"/>
      <c r="XF6" s="97"/>
      <c r="XG6" s="97"/>
      <c r="XH6" s="97"/>
      <c r="XI6" s="97"/>
      <c r="XJ6" s="97"/>
      <c r="XK6" s="97"/>
      <c r="XL6" s="97"/>
      <c r="XM6" s="97"/>
      <c r="XN6" s="97"/>
      <c r="XO6" s="97"/>
      <c r="XP6" s="97"/>
      <c r="XQ6" s="97"/>
      <c r="XR6" s="97"/>
      <c r="XS6" s="97"/>
      <c r="XT6" s="97"/>
      <c r="XU6" s="97"/>
      <c r="XV6" s="97"/>
      <c r="XW6" s="97"/>
      <c r="XX6" s="97"/>
      <c r="XY6" s="97"/>
      <c r="XZ6" s="97"/>
      <c r="YA6" s="97"/>
      <c r="YB6" s="97"/>
      <c r="YC6" s="97"/>
      <c r="YD6" s="97"/>
      <c r="YE6" s="97"/>
      <c r="YF6" s="97"/>
      <c r="YG6" s="97"/>
      <c r="YH6" s="97"/>
      <c r="YI6" s="97"/>
      <c r="YJ6" s="97"/>
      <c r="YK6" s="97"/>
      <c r="YL6" s="97"/>
      <c r="YM6" s="97"/>
      <c r="YN6" s="97"/>
      <c r="YO6" s="97"/>
      <c r="YP6" s="97"/>
      <c r="YQ6" s="97"/>
      <c r="YR6" s="97"/>
      <c r="YS6" s="97"/>
      <c r="YT6" s="97"/>
      <c r="YU6" s="97"/>
      <c r="YV6" s="97"/>
      <c r="YW6" s="97"/>
      <c r="YX6" s="97"/>
      <c r="YY6" s="97"/>
      <c r="YZ6" s="97"/>
      <c r="ZA6" s="97"/>
      <c r="ZB6" s="97"/>
      <c r="ZC6" s="97"/>
      <c r="ZD6" s="97"/>
      <c r="ZE6" s="97"/>
      <c r="ZF6" s="97"/>
      <c r="ZG6" s="97"/>
      <c r="ZH6" s="97"/>
      <c r="ZI6" s="97"/>
      <c r="ZJ6" s="97"/>
      <c r="ZK6" s="97"/>
      <c r="ZL6" s="97"/>
      <c r="ZM6" s="97"/>
      <c r="ZN6" s="97"/>
      <c r="ZO6" s="97"/>
      <c r="ZP6" s="97"/>
      <c r="ZQ6" s="97"/>
      <c r="ZR6" s="97"/>
      <c r="ZS6" s="97"/>
      <c r="ZT6" s="97"/>
      <c r="ZU6" s="97"/>
      <c r="ZV6" s="97"/>
      <c r="ZW6" s="97"/>
      <c r="ZX6" s="97"/>
      <c r="ZY6" s="97"/>
      <c r="ZZ6" s="97"/>
      <c r="AAA6" s="97"/>
      <c r="AAB6" s="97"/>
      <c r="AAC6" s="97"/>
      <c r="AAD6" s="97"/>
      <c r="AAE6" s="97"/>
      <c r="AAF6" s="97"/>
      <c r="AAG6" s="97"/>
      <c r="AAH6" s="97"/>
      <c r="AAI6" s="97"/>
      <c r="AAJ6" s="97"/>
      <c r="AAK6" s="97"/>
      <c r="AAL6" s="97"/>
      <c r="AAM6" s="97"/>
      <c r="AAN6" s="97"/>
      <c r="AAO6" s="97"/>
      <c r="AAP6" s="97"/>
      <c r="AAQ6" s="97"/>
      <c r="AAR6" s="97"/>
      <c r="AAS6" s="97"/>
      <c r="AAT6" s="97"/>
      <c r="AAU6" s="97"/>
      <c r="AAV6" s="97"/>
      <c r="AAW6" s="97"/>
      <c r="AAX6" s="97"/>
      <c r="AAY6" s="97"/>
      <c r="AAZ6" s="97"/>
      <c r="ABA6" s="97"/>
      <c r="ABB6" s="97"/>
      <c r="ABC6" s="97"/>
      <c r="ABD6" s="97"/>
      <c r="ABE6" s="97"/>
      <c r="ABF6" s="97"/>
      <c r="ABG6" s="97"/>
      <c r="ABH6" s="97"/>
      <c r="ABI6" s="97"/>
      <c r="ABJ6" s="97"/>
      <c r="ABK6" s="97"/>
      <c r="ABL6" s="97"/>
      <c r="ABM6" s="97"/>
      <c r="ABN6" s="97"/>
      <c r="ABO6" s="97"/>
      <c r="ABP6" s="97"/>
      <c r="ABQ6" s="97"/>
      <c r="ABR6" s="97"/>
      <c r="ABS6" s="97"/>
      <c r="ABT6" s="97"/>
      <c r="ABU6" s="97"/>
      <c r="ABV6" s="97"/>
      <c r="ABW6" s="97"/>
      <c r="ABX6" s="97"/>
      <c r="ABY6" s="97"/>
      <c r="ABZ6" s="97"/>
      <c r="ACA6" s="97"/>
      <c r="ACB6" s="97"/>
      <c r="ACC6" s="97"/>
      <c r="ACD6" s="97"/>
      <c r="ACE6" s="97"/>
      <c r="ACF6" s="97"/>
      <c r="ACG6" s="97"/>
      <c r="ACH6" s="97"/>
      <c r="ACI6" s="97"/>
      <c r="ACJ6" s="97"/>
      <c r="ACK6" s="97"/>
      <c r="ACL6" s="97"/>
      <c r="ACM6" s="97"/>
      <c r="ACN6" s="97"/>
      <c r="ACO6" s="97"/>
      <c r="ACP6" s="97"/>
      <c r="ACQ6" s="97"/>
      <c r="ACR6" s="97"/>
      <c r="ACS6" s="97"/>
      <c r="ACT6" s="97"/>
      <c r="ACU6" s="97"/>
      <c r="ACV6" s="97"/>
      <c r="ACW6" s="97"/>
      <c r="ACX6" s="97"/>
      <c r="ACY6" s="97"/>
      <c r="ACZ6" s="97"/>
      <c r="ADA6" s="97"/>
      <c r="ADB6" s="97"/>
      <c r="ADC6" s="97"/>
      <c r="ADD6" s="97"/>
      <c r="ADE6" s="97"/>
      <c r="ADF6" s="97"/>
      <c r="ADG6" s="97"/>
      <c r="ADH6" s="97"/>
      <c r="ADI6" s="97"/>
      <c r="ADJ6" s="97"/>
      <c r="ADK6" s="97"/>
      <c r="ADL6" s="97"/>
      <c r="ADM6" s="97"/>
      <c r="ADN6" s="97"/>
      <c r="ADO6" s="97"/>
      <c r="ADP6" s="97"/>
      <c r="ADQ6" s="97"/>
      <c r="ADR6" s="97"/>
      <c r="ADS6" s="97"/>
      <c r="ADT6" s="97"/>
      <c r="ADU6" s="97"/>
      <c r="ADV6" s="97"/>
      <c r="ADW6" s="97"/>
      <c r="ADX6" s="97"/>
      <c r="ADY6" s="97"/>
      <c r="ADZ6" s="97"/>
      <c r="AEA6" s="97"/>
      <c r="AEB6" s="97"/>
      <c r="AEC6" s="97"/>
      <c r="AED6" s="97"/>
      <c r="AEE6" s="97"/>
      <c r="AEF6" s="97"/>
      <c r="AEG6" s="97"/>
      <c r="AEH6" s="97"/>
      <c r="AEI6" s="97"/>
      <c r="AEJ6" s="97"/>
      <c r="AEK6" s="97"/>
      <c r="AEL6" s="97"/>
      <c r="AEM6" s="97"/>
      <c r="AEN6" s="97"/>
      <c r="AEO6" s="97"/>
      <c r="AEP6" s="97"/>
      <c r="AEQ6" s="97"/>
      <c r="AER6" s="97"/>
      <c r="AES6" s="97"/>
      <c r="AET6" s="97"/>
      <c r="AEU6" s="97"/>
      <c r="AEV6" s="97"/>
      <c r="AEW6" s="97"/>
      <c r="AEX6" s="97"/>
      <c r="AEY6" s="97"/>
      <c r="AEZ6" s="97"/>
      <c r="AFA6" s="97"/>
      <c r="AFB6" s="97"/>
      <c r="AFC6" s="97"/>
      <c r="AFD6" s="97"/>
      <c r="AFE6" s="97"/>
      <c r="AFF6" s="97"/>
      <c r="AFG6" s="97"/>
      <c r="AFH6" s="97"/>
      <c r="AFI6" s="97"/>
      <c r="AFJ6" s="97"/>
      <c r="AFK6" s="97"/>
      <c r="AFL6" s="97"/>
      <c r="AFM6" s="97"/>
      <c r="AFN6" s="97"/>
      <c r="AFO6" s="97"/>
      <c r="AFP6" s="97"/>
      <c r="AFQ6" s="97"/>
      <c r="AFR6" s="97"/>
      <c r="AFS6" s="97"/>
      <c r="AFT6" s="97"/>
      <c r="AFU6" s="97"/>
      <c r="AFV6" s="97"/>
      <c r="AFW6" s="97"/>
      <c r="AFX6" s="97"/>
      <c r="AFY6" s="97"/>
      <c r="AFZ6" s="97"/>
      <c r="AGA6" s="97"/>
      <c r="AGB6" s="97"/>
      <c r="AGC6" s="97"/>
      <c r="AGD6" s="97"/>
      <c r="AGE6" s="97"/>
      <c r="AGF6" s="97"/>
      <c r="AGG6" s="97"/>
      <c r="AGH6" s="97"/>
      <c r="AGI6" s="97"/>
      <c r="AGJ6" s="97"/>
      <c r="AGK6" s="97"/>
      <c r="AGL6" s="97"/>
      <c r="AGM6" s="97"/>
      <c r="AGN6" s="97"/>
      <c r="AGO6" s="97"/>
      <c r="AGP6" s="97"/>
      <c r="AGQ6" s="97"/>
      <c r="AGR6" s="97"/>
      <c r="AGS6" s="97"/>
      <c r="AGT6" s="97"/>
      <c r="AGU6" s="97"/>
      <c r="AGV6" s="97"/>
      <c r="AGW6" s="97"/>
      <c r="AGX6" s="97"/>
      <c r="AGY6" s="97"/>
      <c r="AGZ6" s="97"/>
      <c r="AHA6" s="97"/>
      <c r="AHB6" s="97"/>
      <c r="AHC6" s="97"/>
      <c r="AHD6" s="97"/>
      <c r="AHE6" s="97"/>
      <c r="AHF6" s="97"/>
      <c r="AHG6" s="97"/>
      <c r="AHH6" s="97"/>
      <c r="AHI6" s="97"/>
      <c r="AHJ6" s="97"/>
      <c r="AHK6" s="97"/>
      <c r="AHL6" s="97"/>
      <c r="AHM6" s="97"/>
      <c r="AHN6" s="97"/>
      <c r="AHO6" s="97"/>
      <c r="AHP6" s="97"/>
      <c r="AHQ6" s="97"/>
      <c r="AHR6" s="97"/>
      <c r="AHS6" s="97"/>
      <c r="AHT6" s="97"/>
      <c r="AHU6" s="97"/>
      <c r="AHV6" s="97"/>
      <c r="AHW6" s="97"/>
      <c r="AHX6" s="97"/>
      <c r="AHY6" s="97"/>
      <c r="AHZ6" s="97"/>
      <c r="AIA6" s="97"/>
      <c r="AIB6" s="97"/>
      <c r="AIC6" s="97"/>
      <c r="AID6" s="97"/>
      <c r="AIE6" s="97"/>
      <c r="AIF6" s="97"/>
      <c r="AIG6" s="97"/>
      <c r="AIH6" s="97"/>
      <c r="AII6" s="97"/>
      <c r="AIJ6" s="97"/>
      <c r="AIK6" s="97"/>
      <c r="AIL6" s="97"/>
      <c r="AIM6" s="97"/>
      <c r="AIN6" s="97"/>
      <c r="AIO6" s="97"/>
      <c r="AIP6" s="97"/>
      <c r="AIQ6" s="97"/>
      <c r="AIR6" s="97"/>
      <c r="AIS6" s="97"/>
      <c r="AIT6" s="97"/>
      <c r="AIU6" s="97"/>
      <c r="AIV6" s="97"/>
      <c r="AIW6" s="97"/>
      <c r="AIX6" s="97"/>
      <c r="AIY6" s="97"/>
      <c r="AIZ6" s="97"/>
      <c r="AJA6" s="97"/>
      <c r="AJB6" s="97"/>
      <c r="AJC6" s="97"/>
      <c r="AJD6" s="97"/>
      <c r="AJE6" s="97"/>
      <c r="AJF6" s="97"/>
      <c r="AJG6" s="97"/>
      <c r="AJH6" s="97"/>
      <c r="AJI6" s="97"/>
      <c r="AJJ6" s="97"/>
      <c r="AJK6" s="97"/>
      <c r="AJL6" s="97"/>
      <c r="AJM6" s="97"/>
      <c r="AJN6" s="97"/>
      <c r="AJO6" s="97"/>
      <c r="AJP6" s="97"/>
      <c r="AJQ6" s="97"/>
      <c r="AJR6" s="97"/>
      <c r="AJS6" s="97"/>
      <c r="AJT6" s="97"/>
      <c r="AJU6" s="97"/>
      <c r="AJV6" s="97"/>
      <c r="AJW6" s="97"/>
      <c r="AJX6" s="97"/>
      <c r="AJY6" s="97"/>
      <c r="AJZ6" s="97"/>
      <c r="AKA6" s="97"/>
      <c r="AKB6" s="97"/>
      <c r="AKC6" s="97"/>
      <c r="AKD6" s="97"/>
      <c r="AKE6" s="97"/>
      <c r="AKF6" s="97"/>
      <c r="AKG6" s="97"/>
      <c r="AKH6" s="97"/>
      <c r="AKI6" s="97"/>
      <c r="AKJ6" s="97"/>
      <c r="AKK6" s="97"/>
      <c r="AKL6" s="97"/>
      <c r="AKM6" s="97"/>
      <c r="AKN6" s="97"/>
      <c r="AKO6" s="97"/>
      <c r="AKP6" s="97"/>
      <c r="AKQ6" s="97"/>
      <c r="AKR6" s="97"/>
      <c r="AKS6" s="97"/>
      <c r="AKT6" s="97"/>
      <c r="AKU6" s="97"/>
      <c r="AKV6" s="97"/>
      <c r="AKW6" s="97"/>
      <c r="AKX6" s="97"/>
      <c r="AKY6" s="97"/>
      <c r="AKZ6" s="97"/>
      <c r="ALA6" s="97"/>
      <c r="ALB6" s="97"/>
      <c r="ALC6" s="97"/>
      <c r="ALD6" s="97"/>
      <c r="ALE6" s="97"/>
      <c r="ALF6" s="97"/>
      <c r="ALG6" s="97"/>
      <c r="ALH6" s="97"/>
      <c r="ALI6" s="97"/>
      <c r="ALJ6" s="97"/>
      <c r="ALK6" s="97"/>
      <c r="ALL6" s="97"/>
      <c r="ALM6" s="97"/>
      <c r="ALN6" s="97"/>
      <c r="ALO6" s="97"/>
      <c r="ALP6" s="97"/>
      <c r="ALQ6" s="97"/>
      <c r="ALR6" s="97"/>
      <c r="ALS6" s="97"/>
      <c r="ALT6" s="97"/>
      <c r="ALU6" s="97"/>
      <c r="ALV6" s="97"/>
      <c r="ALW6" s="97"/>
      <c r="ALX6" s="97"/>
      <c r="ALY6" s="97"/>
      <c r="ALZ6" s="97"/>
      <c r="AMA6" s="97"/>
      <c r="AMB6" s="97"/>
      <c r="AMC6" s="97"/>
      <c r="AMD6" s="97"/>
      <c r="AME6" s="97"/>
      <c r="AMF6" s="97"/>
      <c r="AMG6" s="97"/>
      <c r="AMH6" s="97"/>
      <c r="AMI6" s="97"/>
    </row>
    <row r="7" spans="1:1023" x14ac:dyDescent="0.2">
      <c r="A7" s="97"/>
      <c r="B7" s="62"/>
      <c r="C7" s="63"/>
      <c r="D7" s="64"/>
      <c r="E7" s="65"/>
      <c r="G7" s="64"/>
      <c r="H7" s="97"/>
      <c r="I7" s="28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  <c r="IW7" s="97"/>
      <c r="IX7" s="97"/>
      <c r="IY7" s="97"/>
      <c r="IZ7" s="97"/>
      <c r="JA7" s="97"/>
      <c r="JB7" s="97"/>
      <c r="JC7" s="97"/>
      <c r="JD7" s="97"/>
      <c r="JE7" s="97"/>
      <c r="JF7" s="97"/>
      <c r="JG7" s="97"/>
      <c r="JH7" s="97"/>
      <c r="JI7" s="97"/>
      <c r="JJ7" s="97"/>
      <c r="JK7" s="97"/>
      <c r="JL7" s="97"/>
      <c r="JM7" s="97"/>
      <c r="JN7" s="97"/>
      <c r="JO7" s="97"/>
      <c r="JP7" s="97"/>
      <c r="JQ7" s="97"/>
      <c r="JR7" s="97"/>
      <c r="JS7" s="97"/>
      <c r="JT7" s="97"/>
      <c r="JU7" s="97"/>
      <c r="JV7" s="97"/>
      <c r="JW7" s="97"/>
      <c r="JX7" s="97"/>
      <c r="JY7" s="97"/>
      <c r="JZ7" s="97"/>
      <c r="KA7" s="97"/>
      <c r="KB7" s="97"/>
      <c r="KC7" s="97"/>
      <c r="KD7" s="97"/>
      <c r="KE7" s="97"/>
      <c r="KF7" s="97"/>
      <c r="KG7" s="97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7"/>
      <c r="MB7" s="97"/>
      <c r="MC7" s="97"/>
      <c r="MD7" s="97"/>
      <c r="ME7" s="97"/>
      <c r="MF7" s="97"/>
      <c r="MG7" s="97"/>
      <c r="MH7" s="97"/>
      <c r="MI7" s="97"/>
      <c r="MJ7" s="97"/>
      <c r="MK7" s="97"/>
      <c r="ML7" s="97"/>
      <c r="MM7" s="97"/>
      <c r="MN7" s="97"/>
      <c r="MO7" s="97"/>
      <c r="MP7" s="97"/>
      <c r="MQ7" s="97"/>
      <c r="MR7" s="97"/>
      <c r="MS7" s="97"/>
      <c r="MT7" s="97"/>
      <c r="MU7" s="97"/>
      <c r="MV7" s="97"/>
      <c r="MW7" s="97"/>
      <c r="MX7" s="97"/>
      <c r="MY7" s="97"/>
      <c r="MZ7" s="97"/>
      <c r="NA7" s="97"/>
      <c r="NB7" s="97"/>
      <c r="NC7" s="97"/>
      <c r="ND7" s="97"/>
      <c r="NE7" s="97"/>
      <c r="NF7" s="97"/>
      <c r="NG7" s="97"/>
      <c r="NH7" s="97"/>
      <c r="NI7" s="97"/>
      <c r="NJ7" s="97"/>
      <c r="NK7" s="97"/>
      <c r="NL7" s="97"/>
      <c r="NM7" s="97"/>
      <c r="NN7" s="97"/>
      <c r="NO7" s="97"/>
      <c r="NP7" s="97"/>
      <c r="NQ7" s="97"/>
      <c r="NR7" s="97"/>
      <c r="NS7" s="97"/>
      <c r="NT7" s="97"/>
      <c r="NU7" s="97"/>
      <c r="NV7" s="97"/>
      <c r="NW7" s="97"/>
      <c r="NX7" s="97"/>
      <c r="NY7" s="97"/>
      <c r="NZ7" s="97"/>
      <c r="OA7" s="97"/>
      <c r="OB7" s="97"/>
      <c r="OC7" s="97"/>
      <c r="OD7" s="97"/>
      <c r="OE7" s="97"/>
      <c r="OF7" s="97"/>
      <c r="OG7" s="97"/>
      <c r="OH7" s="97"/>
      <c r="OI7" s="97"/>
      <c r="OJ7" s="97"/>
      <c r="OK7" s="97"/>
      <c r="OL7" s="97"/>
      <c r="OM7" s="97"/>
      <c r="ON7" s="97"/>
      <c r="OO7" s="97"/>
      <c r="OP7" s="97"/>
      <c r="OQ7" s="97"/>
      <c r="OR7" s="97"/>
      <c r="OS7" s="97"/>
      <c r="OT7" s="97"/>
      <c r="OU7" s="97"/>
      <c r="OV7" s="97"/>
      <c r="OW7" s="97"/>
      <c r="OX7" s="97"/>
      <c r="OY7" s="97"/>
      <c r="OZ7" s="97"/>
      <c r="PA7" s="97"/>
      <c r="PB7" s="97"/>
      <c r="PC7" s="97"/>
      <c r="PD7" s="97"/>
      <c r="PE7" s="97"/>
      <c r="PF7" s="97"/>
      <c r="PG7" s="97"/>
      <c r="PH7" s="97"/>
      <c r="PI7" s="97"/>
      <c r="PJ7" s="97"/>
      <c r="PK7" s="97"/>
      <c r="PL7" s="97"/>
      <c r="PM7" s="97"/>
      <c r="PN7" s="97"/>
      <c r="PO7" s="97"/>
      <c r="PP7" s="97"/>
      <c r="PQ7" s="97"/>
      <c r="PR7" s="97"/>
      <c r="PS7" s="97"/>
      <c r="PT7" s="97"/>
      <c r="PU7" s="97"/>
      <c r="PV7" s="97"/>
      <c r="PW7" s="97"/>
      <c r="PX7" s="97"/>
      <c r="PY7" s="97"/>
      <c r="PZ7" s="97"/>
      <c r="QA7" s="97"/>
      <c r="QB7" s="97"/>
      <c r="QC7" s="97"/>
      <c r="QD7" s="97"/>
      <c r="QE7" s="97"/>
      <c r="QF7" s="97"/>
      <c r="QG7" s="97"/>
      <c r="QH7" s="97"/>
      <c r="QI7" s="97"/>
      <c r="QJ7" s="97"/>
      <c r="QK7" s="97"/>
      <c r="QL7" s="97"/>
      <c r="QM7" s="97"/>
      <c r="QN7" s="97"/>
      <c r="QO7" s="97"/>
      <c r="QP7" s="97"/>
      <c r="QQ7" s="97"/>
      <c r="QR7" s="97"/>
      <c r="QS7" s="97"/>
      <c r="QT7" s="97"/>
      <c r="QU7" s="97"/>
      <c r="QV7" s="97"/>
      <c r="QW7" s="97"/>
      <c r="QX7" s="97"/>
      <c r="QY7" s="97"/>
      <c r="QZ7" s="97"/>
      <c r="RA7" s="97"/>
      <c r="RB7" s="97"/>
      <c r="RC7" s="97"/>
      <c r="RD7" s="97"/>
      <c r="RE7" s="97"/>
      <c r="RF7" s="97"/>
      <c r="RG7" s="97"/>
      <c r="RH7" s="97"/>
      <c r="RI7" s="97"/>
      <c r="RJ7" s="97"/>
      <c r="RK7" s="97"/>
      <c r="RL7" s="97"/>
      <c r="RM7" s="97"/>
      <c r="RN7" s="97"/>
      <c r="RO7" s="97"/>
      <c r="RP7" s="97"/>
      <c r="RQ7" s="97"/>
      <c r="RR7" s="97"/>
      <c r="RS7" s="97"/>
      <c r="RT7" s="97"/>
      <c r="RU7" s="97"/>
      <c r="RV7" s="97"/>
      <c r="RW7" s="97"/>
      <c r="RX7" s="97"/>
      <c r="RY7" s="97"/>
      <c r="RZ7" s="97"/>
      <c r="SA7" s="97"/>
      <c r="SB7" s="97"/>
      <c r="SC7" s="97"/>
      <c r="SD7" s="97"/>
      <c r="SE7" s="97"/>
      <c r="SF7" s="97"/>
      <c r="SG7" s="97"/>
      <c r="SH7" s="97"/>
      <c r="SI7" s="97"/>
      <c r="SJ7" s="97"/>
      <c r="SK7" s="97"/>
      <c r="SL7" s="97"/>
      <c r="SM7" s="97"/>
      <c r="SN7" s="97"/>
      <c r="SO7" s="97"/>
      <c r="SP7" s="97"/>
      <c r="SQ7" s="97"/>
      <c r="SR7" s="97"/>
      <c r="SS7" s="97"/>
      <c r="ST7" s="97"/>
      <c r="SU7" s="97"/>
      <c r="SV7" s="97"/>
      <c r="SW7" s="97"/>
      <c r="SX7" s="97"/>
      <c r="SY7" s="97"/>
      <c r="SZ7" s="97"/>
      <c r="TA7" s="97"/>
      <c r="TB7" s="97"/>
      <c r="TC7" s="97"/>
      <c r="TD7" s="97"/>
      <c r="TE7" s="97"/>
      <c r="TF7" s="97"/>
      <c r="TG7" s="97"/>
      <c r="TH7" s="97"/>
      <c r="TI7" s="97"/>
      <c r="TJ7" s="97"/>
      <c r="TK7" s="97"/>
      <c r="TL7" s="97"/>
      <c r="TM7" s="97"/>
      <c r="TN7" s="97"/>
      <c r="TO7" s="97"/>
      <c r="TP7" s="97"/>
      <c r="TQ7" s="97"/>
      <c r="TR7" s="97"/>
      <c r="TS7" s="97"/>
      <c r="TT7" s="97"/>
      <c r="TU7" s="97"/>
      <c r="TV7" s="97"/>
      <c r="TW7" s="97"/>
      <c r="TX7" s="97"/>
      <c r="TY7" s="97"/>
      <c r="TZ7" s="97"/>
      <c r="UA7" s="97"/>
      <c r="UB7" s="97"/>
      <c r="UC7" s="97"/>
      <c r="UD7" s="97"/>
      <c r="UE7" s="97"/>
      <c r="UF7" s="97"/>
      <c r="UG7" s="97"/>
      <c r="UH7" s="97"/>
      <c r="UI7" s="97"/>
      <c r="UJ7" s="97"/>
      <c r="UK7" s="97"/>
      <c r="UL7" s="97"/>
      <c r="UM7" s="97"/>
      <c r="UN7" s="97"/>
      <c r="UO7" s="97"/>
      <c r="UP7" s="97"/>
      <c r="UQ7" s="97"/>
      <c r="UR7" s="97"/>
      <c r="US7" s="97"/>
      <c r="UT7" s="97"/>
      <c r="UU7" s="97"/>
      <c r="UV7" s="97"/>
      <c r="UW7" s="97"/>
      <c r="UX7" s="97"/>
      <c r="UY7" s="97"/>
      <c r="UZ7" s="97"/>
      <c r="VA7" s="97"/>
      <c r="VB7" s="97"/>
      <c r="VC7" s="97"/>
      <c r="VD7" s="97"/>
      <c r="VE7" s="97"/>
      <c r="VF7" s="97"/>
      <c r="VG7" s="97"/>
      <c r="VH7" s="97"/>
      <c r="VI7" s="97"/>
      <c r="VJ7" s="97"/>
      <c r="VK7" s="97"/>
      <c r="VL7" s="97"/>
      <c r="VM7" s="97"/>
      <c r="VN7" s="97"/>
      <c r="VO7" s="97"/>
      <c r="VP7" s="97"/>
      <c r="VQ7" s="97"/>
      <c r="VR7" s="97"/>
      <c r="VS7" s="97"/>
      <c r="VT7" s="97"/>
      <c r="VU7" s="97"/>
      <c r="VV7" s="97"/>
      <c r="VW7" s="97"/>
      <c r="VX7" s="97"/>
      <c r="VY7" s="97"/>
      <c r="VZ7" s="97"/>
      <c r="WA7" s="97"/>
      <c r="WB7" s="97"/>
      <c r="WC7" s="97"/>
      <c r="WD7" s="97"/>
      <c r="WE7" s="97"/>
      <c r="WF7" s="97"/>
      <c r="WG7" s="97"/>
      <c r="WH7" s="97"/>
      <c r="WI7" s="97"/>
      <c r="WJ7" s="97"/>
      <c r="WK7" s="97"/>
      <c r="WL7" s="97"/>
      <c r="WM7" s="97"/>
      <c r="WN7" s="97"/>
      <c r="WO7" s="97"/>
      <c r="WP7" s="97"/>
      <c r="WQ7" s="97"/>
      <c r="WR7" s="97"/>
      <c r="WS7" s="97"/>
      <c r="WT7" s="97"/>
      <c r="WU7" s="97"/>
      <c r="WV7" s="97"/>
      <c r="WW7" s="97"/>
      <c r="WX7" s="97"/>
      <c r="WY7" s="97"/>
      <c r="WZ7" s="97"/>
      <c r="XA7" s="97"/>
      <c r="XB7" s="97"/>
      <c r="XC7" s="97"/>
      <c r="XD7" s="97"/>
      <c r="XE7" s="97"/>
      <c r="XF7" s="97"/>
      <c r="XG7" s="97"/>
      <c r="XH7" s="97"/>
      <c r="XI7" s="97"/>
      <c r="XJ7" s="97"/>
      <c r="XK7" s="97"/>
      <c r="XL7" s="97"/>
      <c r="XM7" s="97"/>
      <c r="XN7" s="97"/>
      <c r="XO7" s="97"/>
      <c r="XP7" s="97"/>
      <c r="XQ7" s="97"/>
      <c r="XR7" s="97"/>
      <c r="XS7" s="97"/>
      <c r="XT7" s="97"/>
      <c r="XU7" s="97"/>
      <c r="XV7" s="97"/>
      <c r="XW7" s="97"/>
      <c r="XX7" s="97"/>
      <c r="XY7" s="97"/>
      <c r="XZ7" s="97"/>
      <c r="YA7" s="97"/>
      <c r="YB7" s="97"/>
      <c r="YC7" s="97"/>
      <c r="YD7" s="97"/>
      <c r="YE7" s="97"/>
      <c r="YF7" s="97"/>
      <c r="YG7" s="97"/>
      <c r="YH7" s="97"/>
      <c r="YI7" s="97"/>
      <c r="YJ7" s="97"/>
      <c r="YK7" s="97"/>
      <c r="YL7" s="97"/>
      <c r="YM7" s="97"/>
      <c r="YN7" s="97"/>
      <c r="YO7" s="97"/>
      <c r="YP7" s="97"/>
      <c r="YQ7" s="97"/>
      <c r="YR7" s="97"/>
      <c r="YS7" s="97"/>
      <c r="YT7" s="97"/>
      <c r="YU7" s="97"/>
      <c r="YV7" s="97"/>
      <c r="YW7" s="97"/>
      <c r="YX7" s="97"/>
      <c r="YY7" s="97"/>
      <c r="YZ7" s="97"/>
      <c r="ZA7" s="97"/>
      <c r="ZB7" s="97"/>
      <c r="ZC7" s="97"/>
      <c r="ZD7" s="97"/>
      <c r="ZE7" s="97"/>
      <c r="ZF7" s="97"/>
      <c r="ZG7" s="97"/>
      <c r="ZH7" s="97"/>
      <c r="ZI7" s="97"/>
      <c r="ZJ7" s="97"/>
      <c r="ZK7" s="97"/>
      <c r="ZL7" s="97"/>
      <c r="ZM7" s="97"/>
      <c r="ZN7" s="97"/>
      <c r="ZO7" s="97"/>
      <c r="ZP7" s="97"/>
      <c r="ZQ7" s="97"/>
      <c r="ZR7" s="97"/>
      <c r="ZS7" s="97"/>
      <c r="ZT7" s="97"/>
      <c r="ZU7" s="97"/>
      <c r="ZV7" s="97"/>
      <c r="ZW7" s="97"/>
      <c r="ZX7" s="97"/>
      <c r="ZY7" s="97"/>
      <c r="ZZ7" s="97"/>
      <c r="AAA7" s="97"/>
      <c r="AAB7" s="97"/>
      <c r="AAC7" s="97"/>
      <c r="AAD7" s="97"/>
      <c r="AAE7" s="97"/>
      <c r="AAF7" s="97"/>
      <c r="AAG7" s="97"/>
      <c r="AAH7" s="97"/>
      <c r="AAI7" s="97"/>
      <c r="AAJ7" s="97"/>
      <c r="AAK7" s="97"/>
      <c r="AAL7" s="97"/>
      <c r="AAM7" s="97"/>
      <c r="AAN7" s="97"/>
      <c r="AAO7" s="97"/>
      <c r="AAP7" s="97"/>
      <c r="AAQ7" s="97"/>
      <c r="AAR7" s="97"/>
      <c r="AAS7" s="97"/>
      <c r="AAT7" s="97"/>
      <c r="AAU7" s="97"/>
      <c r="AAV7" s="97"/>
      <c r="AAW7" s="97"/>
      <c r="AAX7" s="97"/>
      <c r="AAY7" s="97"/>
      <c r="AAZ7" s="97"/>
      <c r="ABA7" s="97"/>
      <c r="ABB7" s="97"/>
      <c r="ABC7" s="97"/>
      <c r="ABD7" s="97"/>
      <c r="ABE7" s="97"/>
      <c r="ABF7" s="97"/>
      <c r="ABG7" s="97"/>
      <c r="ABH7" s="97"/>
      <c r="ABI7" s="97"/>
      <c r="ABJ7" s="97"/>
      <c r="ABK7" s="97"/>
      <c r="ABL7" s="97"/>
      <c r="ABM7" s="97"/>
      <c r="ABN7" s="97"/>
      <c r="ABO7" s="97"/>
      <c r="ABP7" s="97"/>
      <c r="ABQ7" s="97"/>
      <c r="ABR7" s="97"/>
      <c r="ABS7" s="97"/>
      <c r="ABT7" s="97"/>
      <c r="ABU7" s="97"/>
      <c r="ABV7" s="97"/>
      <c r="ABW7" s="97"/>
      <c r="ABX7" s="97"/>
      <c r="ABY7" s="97"/>
      <c r="ABZ7" s="97"/>
      <c r="ACA7" s="97"/>
      <c r="ACB7" s="97"/>
      <c r="ACC7" s="97"/>
      <c r="ACD7" s="97"/>
      <c r="ACE7" s="97"/>
      <c r="ACF7" s="97"/>
      <c r="ACG7" s="97"/>
      <c r="ACH7" s="97"/>
      <c r="ACI7" s="97"/>
      <c r="ACJ7" s="97"/>
      <c r="ACK7" s="97"/>
      <c r="ACL7" s="97"/>
      <c r="ACM7" s="97"/>
      <c r="ACN7" s="97"/>
      <c r="ACO7" s="97"/>
      <c r="ACP7" s="97"/>
      <c r="ACQ7" s="97"/>
      <c r="ACR7" s="97"/>
      <c r="ACS7" s="97"/>
      <c r="ACT7" s="97"/>
      <c r="ACU7" s="97"/>
      <c r="ACV7" s="97"/>
      <c r="ACW7" s="97"/>
      <c r="ACX7" s="97"/>
      <c r="ACY7" s="97"/>
      <c r="ACZ7" s="97"/>
      <c r="ADA7" s="97"/>
      <c r="ADB7" s="97"/>
      <c r="ADC7" s="97"/>
      <c r="ADD7" s="97"/>
      <c r="ADE7" s="97"/>
      <c r="ADF7" s="97"/>
      <c r="ADG7" s="97"/>
      <c r="ADH7" s="97"/>
      <c r="ADI7" s="97"/>
      <c r="ADJ7" s="97"/>
      <c r="ADK7" s="97"/>
      <c r="ADL7" s="97"/>
      <c r="ADM7" s="97"/>
      <c r="ADN7" s="97"/>
      <c r="ADO7" s="97"/>
      <c r="ADP7" s="97"/>
      <c r="ADQ7" s="97"/>
      <c r="ADR7" s="97"/>
      <c r="ADS7" s="97"/>
      <c r="ADT7" s="97"/>
      <c r="ADU7" s="97"/>
      <c r="ADV7" s="97"/>
      <c r="ADW7" s="97"/>
      <c r="ADX7" s="97"/>
      <c r="ADY7" s="97"/>
      <c r="ADZ7" s="97"/>
      <c r="AEA7" s="97"/>
      <c r="AEB7" s="97"/>
      <c r="AEC7" s="97"/>
      <c r="AED7" s="97"/>
      <c r="AEE7" s="97"/>
      <c r="AEF7" s="97"/>
      <c r="AEG7" s="97"/>
      <c r="AEH7" s="97"/>
      <c r="AEI7" s="97"/>
      <c r="AEJ7" s="97"/>
      <c r="AEK7" s="97"/>
      <c r="AEL7" s="97"/>
      <c r="AEM7" s="97"/>
      <c r="AEN7" s="97"/>
      <c r="AEO7" s="97"/>
      <c r="AEP7" s="97"/>
      <c r="AEQ7" s="97"/>
      <c r="AER7" s="97"/>
      <c r="AES7" s="97"/>
      <c r="AET7" s="97"/>
      <c r="AEU7" s="97"/>
      <c r="AEV7" s="97"/>
      <c r="AEW7" s="97"/>
      <c r="AEX7" s="97"/>
      <c r="AEY7" s="97"/>
      <c r="AEZ7" s="97"/>
      <c r="AFA7" s="97"/>
      <c r="AFB7" s="97"/>
      <c r="AFC7" s="97"/>
      <c r="AFD7" s="97"/>
      <c r="AFE7" s="97"/>
      <c r="AFF7" s="97"/>
      <c r="AFG7" s="97"/>
      <c r="AFH7" s="97"/>
      <c r="AFI7" s="97"/>
      <c r="AFJ7" s="97"/>
      <c r="AFK7" s="97"/>
      <c r="AFL7" s="97"/>
      <c r="AFM7" s="97"/>
      <c r="AFN7" s="97"/>
      <c r="AFO7" s="97"/>
      <c r="AFP7" s="97"/>
      <c r="AFQ7" s="97"/>
      <c r="AFR7" s="97"/>
      <c r="AFS7" s="97"/>
      <c r="AFT7" s="97"/>
      <c r="AFU7" s="97"/>
      <c r="AFV7" s="97"/>
      <c r="AFW7" s="97"/>
      <c r="AFX7" s="97"/>
      <c r="AFY7" s="97"/>
      <c r="AFZ7" s="97"/>
      <c r="AGA7" s="97"/>
      <c r="AGB7" s="97"/>
      <c r="AGC7" s="97"/>
      <c r="AGD7" s="97"/>
      <c r="AGE7" s="97"/>
      <c r="AGF7" s="97"/>
      <c r="AGG7" s="97"/>
      <c r="AGH7" s="97"/>
      <c r="AGI7" s="97"/>
      <c r="AGJ7" s="97"/>
      <c r="AGK7" s="97"/>
      <c r="AGL7" s="97"/>
      <c r="AGM7" s="97"/>
      <c r="AGN7" s="97"/>
      <c r="AGO7" s="97"/>
      <c r="AGP7" s="97"/>
      <c r="AGQ7" s="97"/>
      <c r="AGR7" s="97"/>
      <c r="AGS7" s="97"/>
      <c r="AGT7" s="97"/>
      <c r="AGU7" s="97"/>
      <c r="AGV7" s="97"/>
      <c r="AGW7" s="97"/>
      <c r="AGX7" s="97"/>
      <c r="AGY7" s="97"/>
      <c r="AGZ7" s="97"/>
      <c r="AHA7" s="97"/>
      <c r="AHB7" s="97"/>
      <c r="AHC7" s="97"/>
      <c r="AHD7" s="97"/>
      <c r="AHE7" s="97"/>
      <c r="AHF7" s="97"/>
      <c r="AHG7" s="97"/>
      <c r="AHH7" s="97"/>
      <c r="AHI7" s="97"/>
      <c r="AHJ7" s="97"/>
      <c r="AHK7" s="97"/>
      <c r="AHL7" s="97"/>
      <c r="AHM7" s="97"/>
      <c r="AHN7" s="97"/>
      <c r="AHO7" s="97"/>
      <c r="AHP7" s="97"/>
      <c r="AHQ7" s="97"/>
      <c r="AHR7" s="97"/>
      <c r="AHS7" s="97"/>
      <c r="AHT7" s="97"/>
      <c r="AHU7" s="97"/>
      <c r="AHV7" s="97"/>
      <c r="AHW7" s="97"/>
      <c r="AHX7" s="97"/>
      <c r="AHY7" s="97"/>
      <c r="AHZ7" s="97"/>
      <c r="AIA7" s="97"/>
      <c r="AIB7" s="97"/>
      <c r="AIC7" s="97"/>
      <c r="AID7" s="97"/>
      <c r="AIE7" s="97"/>
      <c r="AIF7" s="97"/>
      <c r="AIG7" s="97"/>
      <c r="AIH7" s="97"/>
      <c r="AII7" s="97"/>
      <c r="AIJ7" s="97"/>
      <c r="AIK7" s="97"/>
      <c r="AIL7" s="97"/>
      <c r="AIM7" s="97"/>
      <c r="AIN7" s="97"/>
      <c r="AIO7" s="97"/>
      <c r="AIP7" s="97"/>
      <c r="AIQ7" s="97"/>
      <c r="AIR7" s="97"/>
      <c r="AIS7" s="97"/>
      <c r="AIT7" s="97"/>
      <c r="AIU7" s="97"/>
      <c r="AIV7" s="97"/>
      <c r="AIW7" s="97"/>
      <c r="AIX7" s="97"/>
      <c r="AIY7" s="97"/>
      <c r="AIZ7" s="97"/>
      <c r="AJA7" s="97"/>
      <c r="AJB7" s="97"/>
      <c r="AJC7" s="97"/>
      <c r="AJD7" s="97"/>
      <c r="AJE7" s="97"/>
      <c r="AJF7" s="97"/>
      <c r="AJG7" s="97"/>
      <c r="AJH7" s="97"/>
      <c r="AJI7" s="97"/>
      <c r="AJJ7" s="97"/>
      <c r="AJK7" s="97"/>
      <c r="AJL7" s="97"/>
      <c r="AJM7" s="97"/>
      <c r="AJN7" s="97"/>
      <c r="AJO7" s="97"/>
      <c r="AJP7" s="97"/>
      <c r="AJQ7" s="97"/>
      <c r="AJR7" s="97"/>
      <c r="AJS7" s="97"/>
      <c r="AJT7" s="97"/>
      <c r="AJU7" s="97"/>
      <c r="AJV7" s="97"/>
      <c r="AJW7" s="97"/>
      <c r="AJX7" s="97"/>
      <c r="AJY7" s="97"/>
      <c r="AJZ7" s="97"/>
      <c r="AKA7" s="97"/>
      <c r="AKB7" s="97"/>
      <c r="AKC7" s="97"/>
      <c r="AKD7" s="97"/>
      <c r="AKE7" s="97"/>
      <c r="AKF7" s="97"/>
      <c r="AKG7" s="97"/>
      <c r="AKH7" s="97"/>
      <c r="AKI7" s="97"/>
      <c r="AKJ7" s="97"/>
      <c r="AKK7" s="97"/>
      <c r="AKL7" s="97"/>
      <c r="AKM7" s="97"/>
      <c r="AKN7" s="97"/>
      <c r="AKO7" s="97"/>
      <c r="AKP7" s="97"/>
      <c r="AKQ7" s="97"/>
      <c r="AKR7" s="97"/>
      <c r="AKS7" s="97"/>
      <c r="AKT7" s="97"/>
      <c r="AKU7" s="97"/>
      <c r="AKV7" s="97"/>
      <c r="AKW7" s="97"/>
      <c r="AKX7" s="97"/>
      <c r="AKY7" s="97"/>
      <c r="AKZ7" s="97"/>
      <c r="ALA7" s="97"/>
      <c r="ALB7" s="97"/>
      <c r="ALC7" s="97"/>
      <c r="ALD7" s="97"/>
      <c r="ALE7" s="97"/>
      <c r="ALF7" s="97"/>
      <c r="ALG7" s="97"/>
      <c r="ALH7" s="97"/>
      <c r="ALI7" s="97"/>
      <c r="ALJ7" s="97"/>
      <c r="ALK7" s="97"/>
      <c r="ALL7" s="97"/>
      <c r="ALM7" s="97"/>
      <c r="ALN7" s="97"/>
      <c r="ALO7" s="97"/>
      <c r="ALP7" s="97"/>
      <c r="ALQ7" s="97"/>
      <c r="ALR7" s="97"/>
      <c r="ALS7" s="97"/>
      <c r="ALT7" s="97"/>
      <c r="ALU7" s="97"/>
      <c r="ALV7" s="97"/>
      <c r="ALW7" s="97"/>
      <c r="ALX7" s="97"/>
      <c r="ALY7" s="97"/>
      <c r="ALZ7" s="97"/>
      <c r="AMA7" s="97"/>
      <c r="AMB7" s="97"/>
      <c r="AMC7" s="97"/>
      <c r="AMD7" s="97"/>
      <c r="AME7" s="97"/>
      <c r="AMF7" s="97"/>
      <c r="AMG7" s="97"/>
      <c r="AMH7" s="97"/>
      <c r="AMI7" s="97"/>
    </row>
    <row r="8" spans="1:1023" s="11" customFormat="1" ht="22.5" customHeight="1" x14ac:dyDescent="0.2">
      <c r="B8" s="66"/>
      <c r="C8" s="218"/>
      <c r="D8" s="218"/>
      <c r="E8" s="218"/>
      <c r="F8" s="218"/>
      <c r="G8" s="218"/>
    </row>
    <row r="9" spans="1:1023" ht="48" customHeight="1" x14ac:dyDescent="0.2">
      <c r="A9" s="11"/>
      <c r="B9" s="66"/>
      <c r="C9" s="67" t="s">
        <v>77</v>
      </c>
      <c r="D9" s="68" t="s">
        <v>78</v>
      </c>
      <c r="E9" s="68" t="s">
        <v>60</v>
      </c>
      <c r="F9" s="67" t="s">
        <v>79</v>
      </c>
      <c r="G9" s="68" t="s">
        <v>80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</row>
    <row r="10" spans="1:1023" x14ac:dyDescent="0.2">
      <c r="A10" s="207" t="s">
        <v>135</v>
      </c>
      <c r="B10" s="69" t="s">
        <v>128</v>
      </c>
      <c r="C10" s="70">
        <v>39.910489113060777</v>
      </c>
      <c r="D10" s="70">
        <v>12.663963749105653</v>
      </c>
      <c r="E10" s="70">
        <v>6.5387601422837447</v>
      </c>
      <c r="F10" s="70">
        <v>40.389504290331914</v>
      </c>
      <c r="G10" s="70">
        <v>0.49779013654977144</v>
      </c>
      <c r="H10" s="208"/>
      <c r="I10" s="72"/>
      <c r="J10" s="63"/>
      <c r="K10" s="63"/>
      <c r="L10" s="63"/>
      <c r="M10" s="63"/>
      <c r="N10" s="63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</row>
    <row r="11" spans="1:1023" x14ac:dyDescent="0.2">
      <c r="A11" s="168"/>
      <c r="B11" s="69"/>
      <c r="C11" s="70"/>
      <c r="D11" s="71"/>
      <c r="E11" s="71"/>
      <c r="F11" s="70"/>
      <c r="G11" s="71"/>
      <c r="H11" s="97"/>
      <c r="I11" s="72"/>
      <c r="J11" s="63"/>
      <c r="K11" s="63"/>
      <c r="L11" s="63"/>
      <c r="M11" s="63"/>
      <c r="N11" s="63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</row>
    <row r="12" spans="1:1023" x14ac:dyDescent="0.2">
      <c r="A12" s="164" t="s">
        <v>98</v>
      </c>
      <c r="B12" s="89" t="s">
        <v>18</v>
      </c>
      <c r="C12" s="74">
        <v>83.223473809016781</v>
      </c>
      <c r="D12" s="74">
        <v>0.2053412780637886</v>
      </c>
      <c r="E12" s="74">
        <v>5.4986178732713356</v>
      </c>
      <c r="F12" s="74">
        <v>10.612735685986554</v>
      </c>
      <c r="G12" s="74">
        <v>0.45983135366154498</v>
      </c>
      <c r="H12" s="209"/>
      <c r="I12" s="72"/>
      <c r="J12" s="63"/>
      <c r="K12" s="63"/>
      <c r="L12" s="63"/>
      <c r="M12" s="63"/>
      <c r="N12" s="63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</row>
    <row r="13" spans="1:1023" x14ac:dyDescent="0.2">
      <c r="A13" s="168" t="s">
        <v>87</v>
      </c>
      <c r="B13" s="89" t="s">
        <v>8</v>
      </c>
      <c r="C13" s="74">
        <v>74.098188193738736</v>
      </c>
      <c r="D13" s="74">
        <v>11.232495617720723</v>
      </c>
      <c r="E13" s="74">
        <v>7.2411695918261758</v>
      </c>
      <c r="F13" s="74">
        <v>6.3430478559994539</v>
      </c>
      <c r="G13" s="74">
        <v>1.0850987407149106</v>
      </c>
      <c r="H13" s="209"/>
      <c r="I13" s="72"/>
      <c r="J13" s="63"/>
      <c r="K13" s="63"/>
      <c r="L13" s="63"/>
      <c r="M13" s="63"/>
      <c r="N13" s="63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</row>
    <row r="14" spans="1:1023" x14ac:dyDescent="0.2">
      <c r="A14" s="164" t="s">
        <v>111</v>
      </c>
      <c r="B14" s="89" t="s">
        <v>30</v>
      </c>
      <c r="C14" s="74">
        <v>63.988681663590995</v>
      </c>
      <c r="D14" s="74">
        <v>0.57332350276279853</v>
      </c>
      <c r="E14" s="74">
        <v>6.0555414376389658</v>
      </c>
      <c r="F14" s="74">
        <v>29.2691060819181</v>
      </c>
      <c r="G14" s="74">
        <v>0.11335695820673419</v>
      </c>
      <c r="H14" s="209"/>
      <c r="I14" s="72"/>
      <c r="J14" s="63"/>
      <c r="K14" s="63"/>
      <c r="L14" s="63"/>
      <c r="M14" s="63"/>
      <c r="N14" s="63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97"/>
      <c r="FE14" s="97"/>
      <c r="FF14" s="97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  <c r="IR14" s="97"/>
      <c r="IS14" s="97"/>
      <c r="IT14" s="97"/>
      <c r="IU14" s="97"/>
      <c r="IV14" s="97"/>
      <c r="IW14" s="97"/>
      <c r="IX14" s="97"/>
      <c r="IY14" s="97"/>
      <c r="IZ14" s="97"/>
      <c r="JA14" s="97"/>
      <c r="JB14" s="97"/>
      <c r="JC14" s="97"/>
      <c r="JD14" s="97"/>
      <c r="JE14" s="97"/>
      <c r="JF14" s="97"/>
      <c r="JG14" s="97"/>
      <c r="JH14" s="97"/>
      <c r="JI14" s="97"/>
      <c r="JJ14" s="97"/>
      <c r="JK14" s="97"/>
      <c r="JL14" s="97"/>
      <c r="JM14" s="97"/>
      <c r="JN14" s="97"/>
      <c r="JO14" s="97"/>
      <c r="JP14" s="97"/>
      <c r="JQ14" s="97"/>
      <c r="JR14" s="97"/>
      <c r="JS14" s="97"/>
      <c r="JT14" s="97"/>
      <c r="JU14" s="97"/>
      <c r="JV14" s="97"/>
      <c r="JW14" s="97"/>
      <c r="JX14" s="97"/>
      <c r="JY14" s="97"/>
      <c r="JZ14" s="97"/>
      <c r="KA14" s="97"/>
      <c r="KB14" s="97"/>
      <c r="KC14" s="97"/>
      <c r="KD14" s="97"/>
      <c r="KE14" s="97"/>
      <c r="KF14" s="97"/>
      <c r="KG14" s="97"/>
      <c r="KH14" s="97"/>
      <c r="KI14" s="97"/>
      <c r="KJ14" s="97"/>
      <c r="KK14" s="97"/>
      <c r="KL14" s="97"/>
      <c r="KM14" s="97"/>
      <c r="KN14" s="97"/>
      <c r="KO14" s="97"/>
      <c r="KP14" s="97"/>
      <c r="KQ14" s="97"/>
      <c r="KR14" s="97"/>
      <c r="KS14" s="97"/>
      <c r="KT14" s="97"/>
      <c r="KU14" s="97"/>
      <c r="KV14" s="97"/>
      <c r="KW14" s="97"/>
      <c r="KX14" s="97"/>
      <c r="KY14" s="97"/>
      <c r="KZ14" s="97"/>
      <c r="LA14" s="97"/>
      <c r="LB14" s="97"/>
      <c r="LC14" s="97"/>
      <c r="LD14" s="97"/>
      <c r="LE14" s="97"/>
      <c r="LF14" s="97"/>
      <c r="LG14" s="97"/>
      <c r="LH14" s="97"/>
      <c r="LI14" s="97"/>
      <c r="LJ14" s="97"/>
      <c r="LK14" s="97"/>
      <c r="LL14" s="97"/>
      <c r="LM14" s="97"/>
      <c r="LN14" s="97"/>
      <c r="LO14" s="97"/>
      <c r="LP14" s="97"/>
      <c r="LQ14" s="97"/>
      <c r="LR14" s="97"/>
      <c r="LS14" s="97"/>
      <c r="LT14" s="97"/>
      <c r="LU14" s="97"/>
      <c r="LV14" s="97"/>
      <c r="LW14" s="97"/>
      <c r="LX14" s="97"/>
      <c r="LY14" s="97"/>
      <c r="LZ14" s="97"/>
      <c r="MA14" s="97"/>
      <c r="MB14" s="97"/>
      <c r="MC14" s="97"/>
      <c r="MD14" s="97"/>
      <c r="ME14" s="97"/>
      <c r="MF14" s="97"/>
      <c r="MG14" s="97"/>
      <c r="MH14" s="97"/>
      <c r="MI14" s="97"/>
      <c r="MJ14" s="97"/>
      <c r="MK14" s="97"/>
      <c r="ML14" s="97"/>
      <c r="MM14" s="97"/>
      <c r="MN14" s="97"/>
      <c r="MO14" s="97"/>
      <c r="MP14" s="97"/>
      <c r="MQ14" s="97"/>
      <c r="MR14" s="97"/>
      <c r="MS14" s="97"/>
      <c r="MT14" s="97"/>
      <c r="MU14" s="97"/>
      <c r="MV14" s="97"/>
      <c r="MW14" s="97"/>
      <c r="MX14" s="97"/>
      <c r="MY14" s="97"/>
      <c r="MZ14" s="97"/>
      <c r="NA14" s="97"/>
      <c r="NB14" s="97"/>
      <c r="NC14" s="97"/>
      <c r="ND14" s="97"/>
      <c r="NE14" s="97"/>
      <c r="NF14" s="97"/>
      <c r="NG14" s="97"/>
      <c r="NH14" s="97"/>
      <c r="NI14" s="97"/>
      <c r="NJ14" s="97"/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  <c r="NY14" s="97"/>
      <c r="NZ14" s="97"/>
      <c r="OA14" s="97"/>
      <c r="OB14" s="97"/>
      <c r="OC14" s="97"/>
      <c r="OD14" s="97"/>
      <c r="OE14" s="97"/>
      <c r="OF14" s="97"/>
      <c r="OG14" s="97"/>
      <c r="OH14" s="97"/>
      <c r="OI14" s="97"/>
      <c r="OJ14" s="97"/>
      <c r="OK14" s="97"/>
      <c r="OL14" s="97"/>
      <c r="OM14" s="97"/>
      <c r="ON14" s="97"/>
      <c r="OO14" s="97"/>
      <c r="OP14" s="97"/>
      <c r="OQ14" s="97"/>
      <c r="OR14" s="97"/>
      <c r="OS14" s="97"/>
      <c r="OT14" s="97"/>
      <c r="OU14" s="97"/>
      <c r="OV14" s="97"/>
      <c r="OW14" s="97"/>
      <c r="OX14" s="97"/>
      <c r="OY14" s="97"/>
      <c r="OZ14" s="97"/>
      <c r="PA14" s="97"/>
      <c r="PB14" s="97"/>
      <c r="PC14" s="97"/>
      <c r="PD14" s="97"/>
      <c r="PE14" s="97"/>
      <c r="PF14" s="97"/>
      <c r="PG14" s="97"/>
      <c r="PH14" s="97"/>
      <c r="PI14" s="97"/>
      <c r="PJ14" s="97"/>
      <c r="PK14" s="97"/>
      <c r="PL14" s="97"/>
      <c r="PM14" s="97"/>
      <c r="PN14" s="97"/>
      <c r="PO14" s="97"/>
      <c r="PP14" s="97"/>
      <c r="PQ14" s="97"/>
      <c r="PR14" s="97"/>
      <c r="PS14" s="97"/>
      <c r="PT14" s="97"/>
      <c r="PU14" s="97"/>
      <c r="PV14" s="97"/>
      <c r="PW14" s="97"/>
      <c r="PX14" s="97"/>
      <c r="PY14" s="97"/>
      <c r="PZ14" s="97"/>
      <c r="QA14" s="97"/>
      <c r="QB14" s="97"/>
      <c r="QC14" s="97"/>
      <c r="QD14" s="97"/>
      <c r="QE14" s="97"/>
      <c r="QF14" s="97"/>
      <c r="QG14" s="97"/>
      <c r="QH14" s="97"/>
      <c r="QI14" s="97"/>
      <c r="QJ14" s="97"/>
      <c r="QK14" s="97"/>
      <c r="QL14" s="97"/>
      <c r="QM14" s="97"/>
      <c r="QN14" s="97"/>
      <c r="QO14" s="97"/>
      <c r="QP14" s="97"/>
      <c r="QQ14" s="97"/>
      <c r="QR14" s="97"/>
      <c r="QS14" s="97"/>
      <c r="QT14" s="97"/>
      <c r="QU14" s="97"/>
      <c r="QV14" s="97"/>
      <c r="QW14" s="97"/>
      <c r="QX14" s="97"/>
      <c r="QY14" s="97"/>
      <c r="QZ14" s="97"/>
      <c r="RA14" s="97"/>
      <c r="RB14" s="97"/>
      <c r="RC14" s="97"/>
      <c r="RD14" s="97"/>
      <c r="RE14" s="97"/>
      <c r="RF14" s="97"/>
      <c r="RG14" s="97"/>
      <c r="RH14" s="97"/>
      <c r="RI14" s="97"/>
      <c r="RJ14" s="97"/>
      <c r="RK14" s="97"/>
      <c r="RL14" s="97"/>
      <c r="RM14" s="97"/>
      <c r="RN14" s="97"/>
      <c r="RO14" s="97"/>
      <c r="RP14" s="97"/>
      <c r="RQ14" s="97"/>
      <c r="RR14" s="97"/>
      <c r="RS14" s="97"/>
      <c r="RT14" s="97"/>
      <c r="RU14" s="97"/>
      <c r="RV14" s="97"/>
      <c r="RW14" s="97"/>
      <c r="RX14" s="97"/>
      <c r="RY14" s="97"/>
      <c r="RZ14" s="97"/>
      <c r="SA14" s="97"/>
      <c r="SB14" s="97"/>
      <c r="SC14" s="97"/>
      <c r="SD14" s="97"/>
      <c r="SE14" s="97"/>
      <c r="SF14" s="97"/>
      <c r="SG14" s="97"/>
      <c r="SH14" s="97"/>
      <c r="SI14" s="97"/>
      <c r="SJ14" s="97"/>
      <c r="SK14" s="97"/>
      <c r="SL14" s="97"/>
      <c r="SM14" s="97"/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7"/>
      <c r="TB14" s="97"/>
      <c r="TC14" s="97"/>
      <c r="TD14" s="97"/>
      <c r="TE14" s="97"/>
      <c r="TF14" s="97"/>
      <c r="TG14" s="97"/>
      <c r="TH14" s="97"/>
      <c r="TI14" s="97"/>
      <c r="TJ14" s="97"/>
      <c r="TK14" s="97"/>
      <c r="TL14" s="97"/>
      <c r="TM14" s="97"/>
      <c r="TN14" s="97"/>
      <c r="TO14" s="97"/>
      <c r="TP14" s="97"/>
      <c r="TQ14" s="97"/>
      <c r="TR14" s="97"/>
      <c r="TS14" s="97"/>
      <c r="TT14" s="97"/>
      <c r="TU14" s="97"/>
      <c r="TV14" s="97"/>
      <c r="TW14" s="97"/>
      <c r="TX14" s="97"/>
      <c r="TY14" s="97"/>
      <c r="TZ14" s="97"/>
      <c r="UA14" s="97"/>
      <c r="UB14" s="97"/>
      <c r="UC14" s="97"/>
      <c r="UD14" s="97"/>
      <c r="UE14" s="97"/>
      <c r="UF14" s="97"/>
      <c r="UG14" s="97"/>
      <c r="UH14" s="97"/>
      <c r="UI14" s="97"/>
      <c r="UJ14" s="97"/>
      <c r="UK14" s="97"/>
      <c r="UL14" s="97"/>
      <c r="UM14" s="97"/>
      <c r="UN14" s="97"/>
      <c r="UO14" s="97"/>
      <c r="UP14" s="97"/>
      <c r="UQ14" s="97"/>
      <c r="UR14" s="97"/>
      <c r="US14" s="97"/>
      <c r="UT14" s="97"/>
      <c r="UU14" s="97"/>
      <c r="UV14" s="97"/>
      <c r="UW14" s="97"/>
      <c r="UX14" s="97"/>
      <c r="UY14" s="97"/>
      <c r="UZ14" s="97"/>
      <c r="VA14" s="97"/>
      <c r="VB14" s="97"/>
      <c r="VC14" s="97"/>
      <c r="VD14" s="97"/>
      <c r="VE14" s="97"/>
      <c r="VF14" s="97"/>
      <c r="VG14" s="97"/>
      <c r="VH14" s="97"/>
      <c r="VI14" s="97"/>
      <c r="VJ14" s="97"/>
      <c r="VK14" s="97"/>
      <c r="VL14" s="97"/>
      <c r="VM14" s="97"/>
      <c r="VN14" s="97"/>
      <c r="VO14" s="97"/>
      <c r="VP14" s="97"/>
      <c r="VQ14" s="97"/>
      <c r="VR14" s="97"/>
      <c r="VS14" s="97"/>
      <c r="VT14" s="97"/>
      <c r="VU14" s="97"/>
      <c r="VV14" s="97"/>
      <c r="VW14" s="97"/>
      <c r="VX14" s="97"/>
      <c r="VY14" s="97"/>
      <c r="VZ14" s="97"/>
      <c r="WA14" s="97"/>
      <c r="WB14" s="97"/>
      <c r="WC14" s="97"/>
      <c r="WD14" s="97"/>
      <c r="WE14" s="97"/>
      <c r="WF14" s="97"/>
      <c r="WG14" s="97"/>
      <c r="WH14" s="97"/>
      <c r="WI14" s="97"/>
      <c r="WJ14" s="97"/>
      <c r="WK14" s="97"/>
      <c r="WL14" s="97"/>
      <c r="WM14" s="97"/>
      <c r="WN14" s="97"/>
      <c r="WO14" s="97"/>
      <c r="WP14" s="97"/>
      <c r="WQ14" s="97"/>
      <c r="WR14" s="97"/>
      <c r="WS14" s="97"/>
      <c r="WT14" s="97"/>
      <c r="WU14" s="97"/>
      <c r="WV14" s="97"/>
      <c r="WW14" s="97"/>
      <c r="WX14" s="97"/>
      <c r="WY14" s="97"/>
      <c r="WZ14" s="97"/>
      <c r="XA14" s="97"/>
      <c r="XB14" s="97"/>
      <c r="XC14" s="97"/>
      <c r="XD14" s="97"/>
      <c r="XE14" s="97"/>
      <c r="XF14" s="97"/>
      <c r="XG14" s="97"/>
      <c r="XH14" s="97"/>
      <c r="XI14" s="97"/>
      <c r="XJ14" s="97"/>
      <c r="XK14" s="97"/>
      <c r="XL14" s="97"/>
      <c r="XM14" s="97"/>
      <c r="XN14" s="97"/>
      <c r="XO14" s="97"/>
      <c r="XP14" s="97"/>
      <c r="XQ14" s="97"/>
      <c r="XR14" s="97"/>
      <c r="XS14" s="97"/>
      <c r="XT14" s="97"/>
      <c r="XU14" s="97"/>
      <c r="XV14" s="97"/>
      <c r="XW14" s="97"/>
      <c r="XX14" s="97"/>
      <c r="XY14" s="97"/>
      <c r="XZ14" s="97"/>
      <c r="YA14" s="97"/>
      <c r="YB14" s="97"/>
      <c r="YC14" s="97"/>
      <c r="YD14" s="97"/>
      <c r="YE14" s="97"/>
      <c r="YF14" s="97"/>
      <c r="YG14" s="97"/>
      <c r="YH14" s="97"/>
      <c r="YI14" s="97"/>
      <c r="YJ14" s="97"/>
      <c r="YK14" s="97"/>
      <c r="YL14" s="97"/>
      <c r="YM14" s="97"/>
      <c r="YN14" s="97"/>
      <c r="YO14" s="97"/>
      <c r="YP14" s="97"/>
      <c r="YQ14" s="97"/>
      <c r="YR14" s="97"/>
      <c r="YS14" s="97"/>
      <c r="YT14" s="97"/>
      <c r="YU14" s="97"/>
      <c r="YV14" s="97"/>
      <c r="YW14" s="97"/>
      <c r="YX14" s="97"/>
      <c r="YY14" s="97"/>
      <c r="YZ14" s="97"/>
      <c r="ZA14" s="97"/>
      <c r="ZB14" s="97"/>
      <c r="ZC14" s="97"/>
      <c r="ZD14" s="97"/>
      <c r="ZE14" s="97"/>
      <c r="ZF14" s="97"/>
      <c r="ZG14" s="97"/>
      <c r="ZH14" s="97"/>
      <c r="ZI14" s="97"/>
      <c r="ZJ14" s="97"/>
      <c r="ZK14" s="97"/>
      <c r="ZL14" s="97"/>
      <c r="ZM14" s="97"/>
      <c r="ZN14" s="97"/>
      <c r="ZO14" s="97"/>
      <c r="ZP14" s="97"/>
      <c r="ZQ14" s="97"/>
      <c r="ZR14" s="97"/>
      <c r="ZS14" s="97"/>
      <c r="ZT14" s="97"/>
      <c r="ZU14" s="97"/>
      <c r="ZV14" s="97"/>
      <c r="ZW14" s="97"/>
      <c r="ZX14" s="97"/>
      <c r="ZY14" s="97"/>
      <c r="ZZ14" s="97"/>
      <c r="AAA14" s="97"/>
      <c r="AAB14" s="97"/>
      <c r="AAC14" s="97"/>
      <c r="AAD14" s="97"/>
      <c r="AAE14" s="97"/>
      <c r="AAF14" s="97"/>
      <c r="AAG14" s="97"/>
      <c r="AAH14" s="97"/>
      <c r="AAI14" s="97"/>
      <c r="AAJ14" s="97"/>
      <c r="AAK14" s="97"/>
      <c r="AAL14" s="97"/>
      <c r="AAM14" s="97"/>
      <c r="AAN14" s="97"/>
      <c r="AAO14" s="97"/>
      <c r="AAP14" s="97"/>
      <c r="AAQ14" s="97"/>
      <c r="AAR14" s="97"/>
      <c r="AAS14" s="97"/>
      <c r="AAT14" s="97"/>
      <c r="AAU14" s="97"/>
      <c r="AAV14" s="97"/>
      <c r="AAW14" s="97"/>
      <c r="AAX14" s="97"/>
      <c r="AAY14" s="97"/>
      <c r="AAZ14" s="97"/>
      <c r="ABA14" s="97"/>
      <c r="ABB14" s="97"/>
      <c r="ABC14" s="97"/>
      <c r="ABD14" s="97"/>
      <c r="ABE14" s="97"/>
      <c r="ABF14" s="97"/>
      <c r="ABG14" s="97"/>
      <c r="ABH14" s="97"/>
      <c r="ABI14" s="97"/>
      <c r="ABJ14" s="97"/>
      <c r="ABK14" s="97"/>
      <c r="ABL14" s="97"/>
      <c r="ABM14" s="97"/>
      <c r="ABN14" s="97"/>
      <c r="ABO14" s="97"/>
      <c r="ABP14" s="97"/>
      <c r="ABQ14" s="97"/>
      <c r="ABR14" s="97"/>
      <c r="ABS14" s="97"/>
      <c r="ABT14" s="97"/>
      <c r="ABU14" s="97"/>
      <c r="ABV14" s="97"/>
      <c r="ABW14" s="97"/>
      <c r="ABX14" s="97"/>
      <c r="ABY14" s="97"/>
      <c r="ABZ14" s="97"/>
      <c r="ACA14" s="97"/>
      <c r="ACB14" s="97"/>
      <c r="ACC14" s="97"/>
      <c r="ACD14" s="97"/>
      <c r="ACE14" s="97"/>
      <c r="ACF14" s="97"/>
      <c r="ACG14" s="97"/>
      <c r="ACH14" s="97"/>
      <c r="ACI14" s="97"/>
      <c r="ACJ14" s="97"/>
      <c r="ACK14" s="97"/>
      <c r="ACL14" s="97"/>
      <c r="ACM14" s="97"/>
      <c r="ACN14" s="97"/>
      <c r="ACO14" s="97"/>
      <c r="ACP14" s="97"/>
      <c r="ACQ14" s="97"/>
      <c r="ACR14" s="97"/>
      <c r="ACS14" s="97"/>
      <c r="ACT14" s="97"/>
      <c r="ACU14" s="97"/>
      <c r="ACV14" s="97"/>
      <c r="ACW14" s="97"/>
      <c r="ACX14" s="97"/>
      <c r="ACY14" s="97"/>
      <c r="ACZ14" s="97"/>
      <c r="ADA14" s="97"/>
      <c r="ADB14" s="97"/>
      <c r="ADC14" s="97"/>
      <c r="ADD14" s="97"/>
      <c r="ADE14" s="97"/>
      <c r="ADF14" s="97"/>
      <c r="ADG14" s="97"/>
      <c r="ADH14" s="97"/>
      <c r="ADI14" s="97"/>
      <c r="ADJ14" s="97"/>
      <c r="ADK14" s="97"/>
      <c r="ADL14" s="97"/>
      <c r="ADM14" s="97"/>
      <c r="ADN14" s="97"/>
      <c r="ADO14" s="97"/>
      <c r="ADP14" s="97"/>
      <c r="ADQ14" s="97"/>
      <c r="ADR14" s="97"/>
      <c r="ADS14" s="97"/>
      <c r="ADT14" s="97"/>
      <c r="ADU14" s="97"/>
      <c r="ADV14" s="97"/>
      <c r="ADW14" s="97"/>
      <c r="ADX14" s="97"/>
      <c r="ADY14" s="97"/>
      <c r="ADZ14" s="97"/>
      <c r="AEA14" s="97"/>
      <c r="AEB14" s="97"/>
      <c r="AEC14" s="97"/>
      <c r="AED14" s="97"/>
      <c r="AEE14" s="97"/>
      <c r="AEF14" s="97"/>
      <c r="AEG14" s="97"/>
      <c r="AEH14" s="97"/>
      <c r="AEI14" s="97"/>
      <c r="AEJ14" s="97"/>
      <c r="AEK14" s="97"/>
      <c r="AEL14" s="97"/>
      <c r="AEM14" s="97"/>
      <c r="AEN14" s="97"/>
      <c r="AEO14" s="97"/>
      <c r="AEP14" s="97"/>
      <c r="AEQ14" s="97"/>
      <c r="AER14" s="97"/>
      <c r="AES14" s="97"/>
      <c r="AET14" s="97"/>
      <c r="AEU14" s="97"/>
      <c r="AEV14" s="97"/>
      <c r="AEW14" s="97"/>
      <c r="AEX14" s="97"/>
      <c r="AEY14" s="97"/>
      <c r="AEZ14" s="97"/>
      <c r="AFA14" s="97"/>
      <c r="AFB14" s="97"/>
      <c r="AFC14" s="97"/>
      <c r="AFD14" s="97"/>
      <c r="AFE14" s="97"/>
      <c r="AFF14" s="97"/>
      <c r="AFG14" s="97"/>
      <c r="AFH14" s="97"/>
      <c r="AFI14" s="97"/>
      <c r="AFJ14" s="97"/>
      <c r="AFK14" s="97"/>
      <c r="AFL14" s="97"/>
      <c r="AFM14" s="97"/>
      <c r="AFN14" s="97"/>
      <c r="AFO14" s="97"/>
      <c r="AFP14" s="97"/>
      <c r="AFQ14" s="97"/>
      <c r="AFR14" s="97"/>
      <c r="AFS14" s="97"/>
      <c r="AFT14" s="97"/>
      <c r="AFU14" s="97"/>
      <c r="AFV14" s="97"/>
      <c r="AFW14" s="97"/>
      <c r="AFX14" s="97"/>
      <c r="AFY14" s="97"/>
      <c r="AFZ14" s="97"/>
      <c r="AGA14" s="97"/>
      <c r="AGB14" s="97"/>
      <c r="AGC14" s="97"/>
      <c r="AGD14" s="97"/>
      <c r="AGE14" s="97"/>
      <c r="AGF14" s="97"/>
      <c r="AGG14" s="97"/>
      <c r="AGH14" s="97"/>
      <c r="AGI14" s="97"/>
      <c r="AGJ14" s="97"/>
      <c r="AGK14" s="97"/>
      <c r="AGL14" s="97"/>
      <c r="AGM14" s="97"/>
      <c r="AGN14" s="97"/>
      <c r="AGO14" s="97"/>
      <c r="AGP14" s="97"/>
      <c r="AGQ14" s="97"/>
      <c r="AGR14" s="97"/>
      <c r="AGS14" s="97"/>
      <c r="AGT14" s="97"/>
      <c r="AGU14" s="97"/>
      <c r="AGV14" s="97"/>
      <c r="AGW14" s="97"/>
      <c r="AGX14" s="97"/>
      <c r="AGY14" s="97"/>
      <c r="AGZ14" s="97"/>
      <c r="AHA14" s="97"/>
      <c r="AHB14" s="97"/>
      <c r="AHC14" s="97"/>
      <c r="AHD14" s="97"/>
      <c r="AHE14" s="97"/>
      <c r="AHF14" s="97"/>
      <c r="AHG14" s="97"/>
      <c r="AHH14" s="97"/>
      <c r="AHI14" s="97"/>
      <c r="AHJ14" s="97"/>
      <c r="AHK14" s="97"/>
      <c r="AHL14" s="97"/>
      <c r="AHM14" s="97"/>
      <c r="AHN14" s="97"/>
      <c r="AHO14" s="97"/>
      <c r="AHP14" s="97"/>
      <c r="AHQ14" s="97"/>
      <c r="AHR14" s="97"/>
      <c r="AHS14" s="97"/>
      <c r="AHT14" s="97"/>
      <c r="AHU14" s="97"/>
      <c r="AHV14" s="97"/>
      <c r="AHW14" s="97"/>
      <c r="AHX14" s="97"/>
      <c r="AHY14" s="97"/>
      <c r="AHZ14" s="97"/>
      <c r="AIA14" s="97"/>
      <c r="AIB14" s="97"/>
      <c r="AIC14" s="97"/>
      <c r="AID14" s="97"/>
      <c r="AIE14" s="97"/>
      <c r="AIF14" s="97"/>
      <c r="AIG14" s="97"/>
      <c r="AIH14" s="97"/>
      <c r="AII14" s="97"/>
      <c r="AIJ14" s="97"/>
      <c r="AIK14" s="97"/>
      <c r="AIL14" s="97"/>
      <c r="AIM14" s="97"/>
      <c r="AIN14" s="97"/>
      <c r="AIO14" s="97"/>
      <c r="AIP14" s="97"/>
      <c r="AIQ14" s="97"/>
      <c r="AIR14" s="97"/>
      <c r="AIS14" s="97"/>
      <c r="AIT14" s="97"/>
      <c r="AIU14" s="97"/>
      <c r="AIV14" s="97"/>
      <c r="AIW14" s="97"/>
      <c r="AIX14" s="97"/>
      <c r="AIY14" s="97"/>
      <c r="AIZ14" s="97"/>
      <c r="AJA14" s="97"/>
      <c r="AJB14" s="97"/>
      <c r="AJC14" s="97"/>
      <c r="AJD14" s="97"/>
      <c r="AJE14" s="97"/>
      <c r="AJF14" s="97"/>
      <c r="AJG14" s="97"/>
      <c r="AJH14" s="97"/>
      <c r="AJI14" s="97"/>
      <c r="AJJ14" s="97"/>
      <c r="AJK14" s="97"/>
      <c r="AJL14" s="97"/>
      <c r="AJM14" s="97"/>
      <c r="AJN14" s="97"/>
      <c r="AJO14" s="97"/>
      <c r="AJP14" s="97"/>
      <c r="AJQ14" s="97"/>
      <c r="AJR14" s="97"/>
      <c r="AJS14" s="97"/>
      <c r="AJT14" s="97"/>
      <c r="AJU14" s="97"/>
      <c r="AJV14" s="97"/>
      <c r="AJW14" s="97"/>
      <c r="AJX14" s="97"/>
      <c r="AJY14" s="97"/>
      <c r="AJZ14" s="97"/>
      <c r="AKA14" s="97"/>
      <c r="AKB14" s="97"/>
      <c r="AKC14" s="97"/>
      <c r="AKD14" s="97"/>
      <c r="AKE14" s="97"/>
      <c r="AKF14" s="97"/>
      <c r="AKG14" s="97"/>
      <c r="AKH14" s="97"/>
      <c r="AKI14" s="97"/>
      <c r="AKJ14" s="97"/>
      <c r="AKK14" s="97"/>
      <c r="AKL14" s="97"/>
      <c r="AKM14" s="97"/>
      <c r="AKN14" s="97"/>
      <c r="AKO14" s="97"/>
      <c r="AKP14" s="97"/>
      <c r="AKQ14" s="97"/>
      <c r="AKR14" s="97"/>
      <c r="AKS14" s="97"/>
      <c r="AKT14" s="97"/>
      <c r="AKU14" s="97"/>
      <c r="AKV14" s="97"/>
      <c r="AKW14" s="97"/>
      <c r="AKX14" s="97"/>
      <c r="AKY14" s="97"/>
      <c r="AKZ14" s="97"/>
      <c r="ALA14" s="97"/>
      <c r="ALB14" s="97"/>
      <c r="ALC14" s="97"/>
      <c r="ALD14" s="97"/>
      <c r="ALE14" s="97"/>
      <c r="ALF14" s="97"/>
      <c r="ALG14" s="97"/>
      <c r="ALH14" s="97"/>
      <c r="ALI14" s="97"/>
      <c r="ALJ14" s="97"/>
      <c r="ALK14" s="97"/>
      <c r="ALL14" s="97"/>
      <c r="ALM14" s="97"/>
      <c r="ALN14" s="97"/>
      <c r="ALO14" s="97"/>
      <c r="ALP14" s="97"/>
      <c r="ALQ14" s="97"/>
      <c r="ALR14" s="97"/>
      <c r="ALS14" s="97"/>
      <c r="ALT14" s="97"/>
      <c r="ALU14" s="97"/>
      <c r="ALV14" s="97"/>
      <c r="ALW14" s="97"/>
      <c r="ALX14" s="97"/>
      <c r="ALY14" s="97"/>
      <c r="ALZ14" s="97"/>
      <c r="AMA14" s="97"/>
      <c r="AMB14" s="97"/>
      <c r="AMC14" s="97"/>
      <c r="AMD14" s="97"/>
      <c r="AME14" s="97"/>
      <c r="AMF14" s="97"/>
      <c r="AMG14" s="97"/>
      <c r="AMH14" s="97"/>
      <c r="AMI14" s="97"/>
    </row>
    <row r="15" spans="1:1023" x14ac:dyDescent="0.2">
      <c r="A15" s="164" t="s">
        <v>100</v>
      </c>
      <c r="B15" s="89" t="s">
        <v>19</v>
      </c>
      <c r="C15" s="74">
        <v>63.961254922593639</v>
      </c>
      <c r="D15" s="74">
        <v>3.0259469190754396</v>
      </c>
      <c r="E15" s="74">
        <v>8.4003214869661562</v>
      </c>
      <c r="F15" s="74">
        <v>24.61018301071514</v>
      </c>
      <c r="G15" s="74">
        <v>2.2936606496302293E-3</v>
      </c>
      <c r="H15" s="209"/>
      <c r="I15" s="72"/>
      <c r="J15" s="63"/>
      <c r="K15" s="63"/>
      <c r="L15" s="63"/>
      <c r="M15" s="63"/>
      <c r="N15" s="63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  <c r="AHO15" s="97"/>
      <c r="AHP15" s="97"/>
      <c r="AHQ15" s="97"/>
      <c r="AHR15" s="97"/>
      <c r="AHS15" s="97"/>
      <c r="AHT15" s="97"/>
      <c r="AHU15" s="97"/>
      <c r="AHV15" s="97"/>
      <c r="AHW15" s="97"/>
      <c r="AHX15" s="97"/>
      <c r="AHY15" s="97"/>
      <c r="AHZ15" s="97"/>
      <c r="AIA15" s="97"/>
      <c r="AIB15" s="97"/>
      <c r="AIC15" s="97"/>
      <c r="AID15" s="97"/>
      <c r="AIE15" s="97"/>
      <c r="AIF15" s="97"/>
      <c r="AIG15" s="97"/>
      <c r="AIH15" s="97"/>
      <c r="AII15" s="97"/>
      <c r="AIJ15" s="97"/>
      <c r="AIK15" s="97"/>
      <c r="AIL15" s="97"/>
      <c r="AIM15" s="97"/>
      <c r="AIN15" s="97"/>
      <c r="AIO15" s="97"/>
      <c r="AIP15" s="97"/>
      <c r="AIQ15" s="97"/>
      <c r="AIR15" s="97"/>
      <c r="AIS15" s="97"/>
      <c r="AIT15" s="97"/>
      <c r="AIU15" s="97"/>
      <c r="AIV15" s="97"/>
      <c r="AIW15" s="97"/>
      <c r="AIX15" s="97"/>
      <c r="AIY15" s="97"/>
      <c r="AIZ15" s="97"/>
      <c r="AJA15" s="97"/>
      <c r="AJB15" s="97"/>
      <c r="AJC15" s="97"/>
      <c r="AJD15" s="97"/>
      <c r="AJE15" s="97"/>
      <c r="AJF15" s="97"/>
      <c r="AJG15" s="97"/>
      <c r="AJH15" s="97"/>
      <c r="AJI15" s="97"/>
      <c r="AJJ15" s="97"/>
      <c r="AJK15" s="97"/>
      <c r="AJL15" s="97"/>
      <c r="AJM15" s="97"/>
      <c r="AJN15" s="97"/>
      <c r="AJO15" s="97"/>
      <c r="AJP15" s="97"/>
      <c r="AJQ15" s="97"/>
      <c r="AJR15" s="97"/>
      <c r="AJS15" s="97"/>
      <c r="AJT15" s="97"/>
      <c r="AJU15" s="97"/>
      <c r="AJV15" s="97"/>
      <c r="AJW15" s="97"/>
      <c r="AJX15" s="97"/>
      <c r="AJY15" s="97"/>
      <c r="AJZ15" s="97"/>
      <c r="AKA15" s="97"/>
      <c r="AKB15" s="97"/>
      <c r="AKC15" s="97"/>
      <c r="AKD15" s="97"/>
      <c r="AKE15" s="97"/>
      <c r="AKF15" s="97"/>
      <c r="AKG15" s="97"/>
      <c r="AKH15" s="97"/>
      <c r="AKI15" s="97"/>
      <c r="AKJ15" s="97"/>
      <c r="AKK15" s="97"/>
      <c r="AKL15" s="97"/>
      <c r="AKM15" s="97"/>
      <c r="AKN15" s="97"/>
      <c r="AKO15" s="97"/>
      <c r="AKP15" s="97"/>
      <c r="AKQ15" s="97"/>
      <c r="AKR15" s="97"/>
      <c r="AKS15" s="97"/>
      <c r="AKT15" s="97"/>
      <c r="AKU15" s="97"/>
      <c r="AKV15" s="97"/>
      <c r="AKW15" s="97"/>
      <c r="AKX15" s="97"/>
      <c r="AKY15" s="97"/>
      <c r="AKZ15" s="97"/>
      <c r="ALA15" s="97"/>
      <c r="ALB15" s="97"/>
      <c r="ALC15" s="97"/>
      <c r="ALD15" s="97"/>
      <c r="ALE15" s="97"/>
      <c r="ALF15" s="97"/>
      <c r="ALG15" s="97"/>
      <c r="ALH15" s="97"/>
      <c r="ALI15" s="97"/>
      <c r="ALJ15" s="97"/>
      <c r="ALK15" s="97"/>
      <c r="ALL15" s="97"/>
      <c r="ALM15" s="97"/>
      <c r="ALN15" s="97"/>
      <c r="ALO15" s="97"/>
      <c r="ALP15" s="97"/>
      <c r="ALQ15" s="97"/>
      <c r="ALR15" s="97"/>
      <c r="ALS15" s="97"/>
      <c r="ALT15" s="97"/>
      <c r="ALU15" s="97"/>
      <c r="ALV15" s="97"/>
      <c r="ALW15" s="97"/>
      <c r="ALX15" s="97"/>
      <c r="ALY15" s="97"/>
      <c r="ALZ15" s="97"/>
      <c r="AMA15" s="97"/>
      <c r="AMB15" s="97"/>
      <c r="AMC15" s="97"/>
      <c r="AMD15" s="97"/>
      <c r="AME15" s="97"/>
      <c r="AMF15" s="97"/>
      <c r="AMG15" s="97"/>
      <c r="AMH15" s="97"/>
      <c r="AMI15" s="97"/>
    </row>
    <row r="16" spans="1:1023" x14ac:dyDescent="0.2">
      <c r="A16" s="168" t="s">
        <v>97</v>
      </c>
      <c r="B16" s="89" t="s">
        <v>17</v>
      </c>
      <c r="C16" s="74">
        <v>55.678310328566504</v>
      </c>
      <c r="D16" s="74">
        <v>4.7827107918442291</v>
      </c>
      <c r="E16" s="74">
        <v>5.0601084517324217</v>
      </c>
      <c r="F16" s="74">
        <v>34.478846318899784</v>
      </c>
      <c r="G16" s="74">
        <v>0</v>
      </c>
      <c r="H16" s="209"/>
      <c r="I16" s="72"/>
      <c r="J16" s="63"/>
      <c r="K16" s="63"/>
      <c r="L16" s="63"/>
      <c r="M16" s="63"/>
      <c r="N16" s="63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  <c r="IW16" s="97"/>
      <c r="IX16" s="97"/>
      <c r="IY16" s="97"/>
      <c r="IZ16" s="97"/>
      <c r="JA16" s="97"/>
      <c r="JB16" s="97"/>
      <c r="JC16" s="97"/>
      <c r="JD16" s="97"/>
      <c r="JE16" s="97"/>
      <c r="JF16" s="97"/>
      <c r="JG16" s="97"/>
      <c r="JH16" s="97"/>
      <c r="JI16" s="97"/>
      <c r="JJ16" s="97"/>
      <c r="JK16" s="97"/>
      <c r="JL16" s="97"/>
      <c r="JM16" s="97"/>
      <c r="JN16" s="97"/>
      <c r="JO16" s="97"/>
      <c r="JP16" s="97"/>
      <c r="JQ16" s="97"/>
      <c r="JR16" s="97"/>
      <c r="JS16" s="97"/>
      <c r="JT16" s="97"/>
      <c r="JU16" s="97"/>
      <c r="JV16" s="97"/>
      <c r="JW16" s="97"/>
      <c r="JX16" s="97"/>
      <c r="JY16" s="97"/>
      <c r="JZ16" s="97"/>
      <c r="KA16" s="97"/>
      <c r="KB16" s="97"/>
      <c r="KC16" s="97"/>
      <c r="KD16" s="97"/>
      <c r="KE16" s="97"/>
      <c r="KF16" s="97"/>
      <c r="KG16" s="97"/>
      <c r="KH16" s="97"/>
      <c r="KI16" s="97"/>
      <c r="KJ16" s="97"/>
      <c r="KK16" s="97"/>
      <c r="KL16" s="97"/>
      <c r="KM16" s="97"/>
      <c r="KN16" s="97"/>
      <c r="KO16" s="97"/>
      <c r="KP16" s="97"/>
      <c r="KQ16" s="97"/>
      <c r="KR16" s="97"/>
      <c r="KS16" s="97"/>
      <c r="KT16" s="97"/>
      <c r="KU16" s="97"/>
      <c r="KV16" s="97"/>
      <c r="KW16" s="97"/>
      <c r="KX16" s="97"/>
      <c r="KY16" s="97"/>
      <c r="KZ16" s="97"/>
      <c r="LA16" s="97"/>
      <c r="LB16" s="97"/>
      <c r="LC16" s="97"/>
      <c r="LD16" s="97"/>
      <c r="LE16" s="97"/>
      <c r="LF16" s="97"/>
      <c r="LG16" s="97"/>
      <c r="LH16" s="97"/>
      <c r="LI16" s="97"/>
      <c r="LJ16" s="97"/>
      <c r="LK16" s="97"/>
      <c r="LL16" s="97"/>
      <c r="LM16" s="97"/>
      <c r="LN16" s="97"/>
      <c r="LO16" s="97"/>
      <c r="LP16" s="97"/>
      <c r="LQ16" s="97"/>
      <c r="LR16" s="97"/>
      <c r="LS16" s="97"/>
      <c r="LT16" s="97"/>
      <c r="LU16" s="97"/>
      <c r="LV16" s="97"/>
      <c r="LW16" s="97"/>
      <c r="LX16" s="97"/>
      <c r="LY16" s="97"/>
      <c r="LZ16" s="97"/>
      <c r="MA16" s="97"/>
      <c r="MB16" s="97"/>
      <c r="MC16" s="97"/>
      <c r="MD16" s="97"/>
      <c r="ME16" s="97"/>
      <c r="MF16" s="97"/>
      <c r="MG16" s="97"/>
      <c r="MH16" s="97"/>
      <c r="MI16" s="97"/>
      <c r="MJ16" s="97"/>
      <c r="MK16" s="97"/>
      <c r="ML16" s="97"/>
      <c r="MM16" s="97"/>
      <c r="MN16" s="97"/>
      <c r="MO16" s="97"/>
      <c r="MP16" s="97"/>
      <c r="MQ16" s="97"/>
      <c r="MR16" s="97"/>
      <c r="MS16" s="97"/>
      <c r="MT16" s="97"/>
      <c r="MU16" s="97"/>
      <c r="MV16" s="97"/>
      <c r="MW16" s="97"/>
      <c r="MX16" s="97"/>
      <c r="MY16" s="97"/>
      <c r="MZ16" s="97"/>
      <c r="NA16" s="97"/>
      <c r="NB16" s="97"/>
      <c r="NC16" s="97"/>
      <c r="ND16" s="97"/>
      <c r="NE16" s="97"/>
      <c r="NF16" s="97"/>
      <c r="NG16" s="97"/>
      <c r="NH16" s="97"/>
      <c r="NI16" s="97"/>
      <c r="NJ16" s="97"/>
      <c r="NK16" s="97"/>
      <c r="NL16" s="97"/>
      <c r="NM16" s="97"/>
      <c r="NN16" s="97"/>
      <c r="NO16" s="97"/>
      <c r="NP16" s="97"/>
      <c r="NQ16" s="97"/>
      <c r="NR16" s="97"/>
      <c r="NS16" s="97"/>
      <c r="NT16" s="97"/>
      <c r="NU16" s="97"/>
      <c r="NV16" s="97"/>
      <c r="NW16" s="97"/>
      <c r="NX16" s="97"/>
      <c r="NY16" s="97"/>
      <c r="NZ16" s="97"/>
      <c r="OA16" s="97"/>
      <c r="OB16" s="97"/>
      <c r="OC16" s="97"/>
      <c r="OD16" s="97"/>
      <c r="OE16" s="97"/>
      <c r="OF16" s="97"/>
      <c r="OG16" s="97"/>
      <c r="OH16" s="97"/>
      <c r="OI16" s="97"/>
      <c r="OJ16" s="97"/>
      <c r="OK16" s="97"/>
      <c r="OL16" s="97"/>
      <c r="OM16" s="97"/>
      <c r="ON16" s="97"/>
      <c r="OO16" s="97"/>
      <c r="OP16" s="97"/>
      <c r="OQ16" s="97"/>
      <c r="OR16" s="97"/>
      <c r="OS16" s="97"/>
      <c r="OT16" s="97"/>
      <c r="OU16" s="97"/>
      <c r="OV16" s="97"/>
      <c r="OW16" s="97"/>
      <c r="OX16" s="97"/>
      <c r="OY16" s="97"/>
      <c r="OZ16" s="97"/>
      <c r="PA16" s="97"/>
      <c r="PB16" s="97"/>
      <c r="PC16" s="97"/>
      <c r="PD16" s="97"/>
      <c r="PE16" s="97"/>
      <c r="PF16" s="97"/>
      <c r="PG16" s="97"/>
      <c r="PH16" s="97"/>
      <c r="PI16" s="97"/>
      <c r="PJ16" s="97"/>
      <c r="PK16" s="97"/>
      <c r="PL16" s="97"/>
      <c r="PM16" s="97"/>
      <c r="PN16" s="97"/>
      <c r="PO16" s="97"/>
      <c r="PP16" s="97"/>
      <c r="PQ16" s="97"/>
      <c r="PR16" s="97"/>
      <c r="PS16" s="97"/>
      <c r="PT16" s="97"/>
      <c r="PU16" s="97"/>
      <c r="PV16" s="97"/>
      <c r="PW16" s="97"/>
      <c r="PX16" s="97"/>
      <c r="PY16" s="97"/>
      <c r="PZ16" s="97"/>
      <c r="QA16" s="97"/>
      <c r="QB16" s="97"/>
      <c r="QC16" s="97"/>
      <c r="QD16" s="97"/>
      <c r="QE16" s="97"/>
      <c r="QF16" s="97"/>
      <c r="QG16" s="97"/>
      <c r="QH16" s="97"/>
      <c r="QI16" s="97"/>
      <c r="QJ16" s="97"/>
      <c r="QK16" s="97"/>
      <c r="QL16" s="97"/>
      <c r="QM16" s="97"/>
      <c r="QN16" s="97"/>
      <c r="QO16" s="97"/>
      <c r="QP16" s="97"/>
      <c r="QQ16" s="97"/>
      <c r="QR16" s="97"/>
      <c r="QS16" s="97"/>
      <c r="QT16" s="97"/>
      <c r="QU16" s="97"/>
      <c r="QV16" s="97"/>
      <c r="QW16" s="97"/>
      <c r="QX16" s="97"/>
      <c r="QY16" s="97"/>
      <c r="QZ16" s="97"/>
      <c r="RA16" s="97"/>
      <c r="RB16" s="97"/>
      <c r="RC16" s="97"/>
      <c r="RD16" s="97"/>
      <c r="RE16" s="97"/>
      <c r="RF16" s="97"/>
      <c r="RG16" s="97"/>
      <c r="RH16" s="97"/>
      <c r="RI16" s="97"/>
      <c r="RJ16" s="97"/>
      <c r="RK16" s="97"/>
      <c r="RL16" s="97"/>
      <c r="RM16" s="97"/>
      <c r="RN16" s="97"/>
      <c r="RO16" s="97"/>
      <c r="RP16" s="97"/>
      <c r="RQ16" s="97"/>
      <c r="RR16" s="97"/>
      <c r="RS16" s="97"/>
      <c r="RT16" s="97"/>
      <c r="RU16" s="97"/>
      <c r="RV16" s="97"/>
      <c r="RW16" s="97"/>
      <c r="RX16" s="97"/>
      <c r="RY16" s="97"/>
      <c r="RZ16" s="97"/>
      <c r="SA16" s="97"/>
      <c r="SB16" s="97"/>
      <c r="SC16" s="97"/>
      <c r="SD16" s="97"/>
      <c r="SE16" s="97"/>
      <c r="SF16" s="97"/>
      <c r="SG16" s="97"/>
      <c r="SH16" s="97"/>
      <c r="SI16" s="97"/>
      <c r="SJ16" s="97"/>
      <c r="SK16" s="97"/>
      <c r="SL16" s="97"/>
      <c r="SM16" s="97"/>
      <c r="SN16" s="97"/>
      <c r="SO16" s="97"/>
      <c r="SP16" s="97"/>
      <c r="SQ16" s="97"/>
      <c r="SR16" s="97"/>
      <c r="SS16" s="97"/>
      <c r="ST16" s="97"/>
      <c r="SU16" s="97"/>
      <c r="SV16" s="97"/>
      <c r="SW16" s="97"/>
      <c r="SX16" s="97"/>
      <c r="SY16" s="97"/>
      <c r="SZ16" s="97"/>
      <c r="TA16" s="97"/>
      <c r="TB16" s="97"/>
      <c r="TC16" s="97"/>
      <c r="TD16" s="97"/>
      <c r="TE16" s="97"/>
      <c r="TF16" s="97"/>
      <c r="TG16" s="97"/>
      <c r="TH16" s="97"/>
      <c r="TI16" s="97"/>
      <c r="TJ16" s="97"/>
      <c r="TK16" s="97"/>
      <c r="TL16" s="97"/>
      <c r="TM16" s="97"/>
      <c r="TN16" s="97"/>
      <c r="TO16" s="97"/>
      <c r="TP16" s="97"/>
      <c r="TQ16" s="97"/>
      <c r="TR16" s="97"/>
      <c r="TS16" s="97"/>
      <c r="TT16" s="97"/>
      <c r="TU16" s="97"/>
      <c r="TV16" s="97"/>
      <c r="TW16" s="97"/>
      <c r="TX16" s="97"/>
      <c r="TY16" s="97"/>
      <c r="TZ16" s="97"/>
      <c r="UA16" s="97"/>
      <c r="UB16" s="97"/>
      <c r="UC16" s="97"/>
      <c r="UD16" s="97"/>
      <c r="UE16" s="97"/>
      <c r="UF16" s="97"/>
      <c r="UG16" s="97"/>
      <c r="UH16" s="97"/>
      <c r="UI16" s="97"/>
      <c r="UJ16" s="97"/>
      <c r="UK16" s="97"/>
      <c r="UL16" s="97"/>
      <c r="UM16" s="97"/>
      <c r="UN16" s="97"/>
      <c r="UO16" s="97"/>
      <c r="UP16" s="97"/>
      <c r="UQ16" s="97"/>
      <c r="UR16" s="97"/>
      <c r="US16" s="97"/>
      <c r="UT16" s="97"/>
      <c r="UU16" s="97"/>
      <c r="UV16" s="97"/>
      <c r="UW16" s="97"/>
      <c r="UX16" s="97"/>
      <c r="UY16" s="97"/>
      <c r="UZ16" s="97"/>
      <c r="VA16" s="97"/>
      <c r="VB16" s="97"/>
      <c r="VC16" s="97"/>
      <c r="VD16" s="97"/>
      <c r="VE16" s="97"/>
      <c r="VF16" s="97"/>
      <c r="VG16" s="97"/>
      <c r="VH16" s="97"/>
      <c r="VI16" s="97"/>
      <c r="VJ16" s="97"/>
      <c r="VK16" s="97"/>
      <c r="VL16" s="97"/>
      <c r="VM16" s="97"/>
      <c r="VN16" s="97"/>
      <c r="VO16" s="97"/>
      <c r="VP16" s="97"/>
      <c r="VQ16" s="97"/>
      <c r="VR16" s="97"/>
      <c r="VS16" s="97"/>
      <c r="VT16" s="97"/>
      <c r="VU16" s="97"/>
      <c r="VV16" s="97"/>
      <c r="VW16" s="97"/>
      <c r="VX16" s="97"/>
      <c r="VY16" s="97"/>
      <c r="VZ16" s="97"/>
      <c r="WA16" s="97"/>
      <c r="WB16" s="97"/>
      <c r="WC16" s="97"/>
      <c r="WD16" s="97"/>
      <c r="WE16" s="97"/>
      <c r="WF16" s="97"/>
      <c r="WG16" s="97"/>
      <c r="WH16" s="97"/>
      <c r="WI16" s="97"/>
      <c r="WJ16" s="97"/>
      <c r="WK16" s="97"/>
      <c r="WL16" s="97"/>
      <c r="WM16" s="97"/>
      <c r="WN16" s="97"/>
      <c r="WO16" s="97"/>
      <c r="WP16" s="97"/>
      <c r="WQ16" s="97"/>
      <c r="WR16" s="97"/>
      <c r="WS16" s="97"/>
      <c r="WT16" s="97"/>
      <c r="WU16" s="97"/>
      <c r="WV16" s="97"/>
      <c r="WW16" s="97"/>
      <c r="WX16" s="97"/>
      <c r="WY16" s="97"/>
      <c r="WZ16" s="97"/>
      <c r="XA16" s="97"/>
      <c r="XB16" s="97"/>
      <c r="XC16" s="97"/>
      <c r="XD16" s="97"/>
      <c r="XE16" s="97"/>
      <c r="XF16" s="97"/>
      <c r="XG16" s="97"/>
      <c r="XH16" s="97"/>
      <c r="XI16" s="97"/>
      <c r="XJ16" s="97"/>
      <c r="XK16" s="97"/>
      <c r="XL16" s="97"/>
      <c r="XM16" s="97"/>
      <c r="XN16" s="97"/>
      <c r="XO16" s="97"/>
      <c r="XP16" s="97"/>
      <c r="XQ16" s="97"/>
      <c r="XR16" s="97"/>
      <c r="XS16" s="97"/>
      <c r="XT16" s="97"/>
      <c r="XU16" s="97"/>
      <c r="XV16" s="97"/>
      <c r="XW16" s="97"/>
      <c r="XX16" s="97"/>
      <c r="XY16" s="97"/>
      <c r="XZ16" s="97"/>
      <c r="YA16" s="97"/>
      <c r="YB16" s="97"/>
      <c r="YC16" s="97"/>
      <c r="YD16" s="97"/>
      <c r="YE16" s="97"/>
      <c r="YF16" s="97"/>
      <c r="YG16" s="97"/>
      <c r="YH16" s="97"/>
      <c r="YI16" s="97"/>
      <c r="YJ16" s="97"/>
      <c r="YK16" s="97"/>
      <c r="YL16" s="97"/>
      <c r="YM16" s="97"/>
      <c r="YN16" s="97"/>
      <c r="YO16" s="97"/>
      <c r="YP16" s="97"/>
      <c r="YQ16" s="97"/>
      <c r="YR16" s="97"/>
      <c r="YS16" s="97"/>
      <c r="YT16" s="97"/>
      <c r="YU16" s="97"/>
      <c r="YV16" s="97"/>
      <c r="YW16" s="97"/>
      <c r="YX16" s="97"/>
      <c r="YY16" s="97"/>
      <c r="YZ16" s="97"/>
      <c r="ZA16" s="97"/>
      <c r="ZB16" s="97"/>
      <c r="ZC16" s="97"/>
      <c r="ZD16" s="97"/>
      <c r="ZE16" s="97"/>
      <c r="ZF16" s="97"/>
      <c r="ZG16" s="97"/>
      <c r="ZH16" s="97"/>
      <c r="ZI16" s="97"/>
      <c r="ZJ16" s="97"/>
      <c r="ZK16" s="97"/>
      <c r="ZL16" s="97"/>
      <c r="ZM16" s="97"/>
      <c r="ZN16" s="97"/>
      <c r="ZO16" s="97"/>
      <c r="ZP16" s="97"/>
      <c r="ZQ16" s="97"/>
      <c r="ZR16" s="97"/>
      <c r="ZS16" s="97"/>
      <c r="ZT16" s="97"/>
      <c r="ZU16" s="97"/>
      <c r="ZV16" s="97"/>
      <c r="ZW16" s="97"/>
      <c r="ZX16" s="97"/>
      <c r="ZY16" s="97"/>
      <c r="ZZ16" s="97"/>
      <c r="AAA16" s="97"/>
      <c r="AAB16" s="97"/>
      <c r="AAC16" s="97"/>
      <c r="AAD16" s="97"/>
      <c r="AAE16" s="97"/>
      <c r="AAF16" s="97"/>
      <c r="AAG16" s="97"/>
      <c r="AAH16" s="97"/>
      <c r="AAI16" s="97"/>
      <c r="AAJ16" s="97"/>
      <c r="AAK16" s="97"/>
      <c r="AAL16" s="97"/>
      <c r="AAM16" s="97"/>
      <c r="AAN16" s="97"/>
      <c r="AAO16" s="97"/>
      <c r="AAP16" s="97"/>
      <c r="AAQ16" s="97"/>
      <c r="AAR16" s="97"/>
      <c r="AAS16" s="97"/>
      <c r="AAT16" s="97"/>
      <c r="AAU16" s="97"/>
      <c r="AAV16" s="97"/>
      <c r="AAW16" s="97"/>
      <c r="AAX16" s="97"/>
      <c r="AAY16" s="97"/>
      <c r="AAZ16" s="97"/>
      <c r="ABA16" s="97"/>
      <c r="ABB16" s="97"/>
      <c r="ABC16" s="97"/>
      <c r="ABD16" s="97"/>
      <c r="ABE16" s="97"/>
      <c r="ABF16" s="97"/>
      <c r="ABG16" s="97"/>
      <c r="ABH16" s="97"/>
      <c r="ABI16" s="97"/>
      <c r="ABJ16" s="97"/>
      <c r="ABK16" s="97"/>
      <c r="ABL16" s="97"/>
      <c r="ABM16" s="97"/>
      <c r="ABN16" s="97"/>
      <c r="ABO16" s="97"/>
      <c r="ABP16" s="97"/>
      <c r="ABQ16" s="97"/>
      <c r="ABR16" s="97"/>
      <c r="ABS16" s="97"/>
      <c r="ABT16" s="97"/>
      <c r="ABU16" s="97"/>
      <c r="ABV16" s="97"/>
      <c r="ABW16" s="97"/>
      <c r="ABX16" s="97"/>
      <c r="ABY16" s="97"/>
      <c r="ABZ16" s="97"/>
      <c r="ACA16" s="97"/>
      <c r="ACB16" s="97"/>
      <c r="ACC16" s="97"/>
      <c r="ACD16" s="97"/>
      <c r="ACE16" s="97"/>
      <c r="ACF16" s="97"/>
      <c r="ACG16" s="97"/>
      <c r="ACH16" s="97"/>
      <c r="ACI16" s="97"/>
      <c r="ACJ16" s="97"/>
      <c r="ACK16" s="97"/>
      <c r="ACL16" s="97"/>
      <c r="ACM16" s="97"/>
      <c r="ACN16" s="97"/>
      <c r="ACO16" s="97"/>
      <c r="ACP16" s="97"/>
      <c r="ACQ16" s="97"/>
      <c r="ACR16" s="97"/>
      <c r="ACS16" s="97"/>
      <c r="ACT16" s="97"/>
      <c r="ACU16" s="97"/>
      <c r="ACV16" s="97"/>
      <c r="ACW16" s="97"/>
      <c r="ACX16" s="97"/>
      <c r="ACY16" s="97"/>
      <c r="ACZ16" s="97"/>
      <c r="ADA16" s="97"/>
      <c r="ADB16" s="97"/>
      <c r="ADC16" s="97"/>
      <c r="ADD16" s="97"/>
      <c r="ADE16" s="97"/>
      <c r="ADF16" s="97"/>
      <c r="ADG16" s="97"/>
      <c r="ADH16" s="97"/>
      <c r="ADI16" s="97"/>
      <c r="ADJ16" s="97"/>
      <c r="ADK16" s="97"/>
      <c r="ADL16" s="97"/>
      <c r="ADM16" s="97"/>
      <c r="ADN16" s="97"/>
      <c r="ADO16" s="97"/>
      <c r="ADP16" s="97"/>
      <c r="ADQ16" s="97"/>
      <c r="ADR16" s="97"/>
      <c r="ADS16" s="97"/>
      <c r="ADT16" s="97"/>
      <c r="ADU16" s="97"/>
      <c r="ADV16" s="97"/>
      <c r="ADW16" s="97"/>
      <c r="ADX16" s="97"/>
      <c r="ADY16" s="97"/>
      <c r="ADZ16" s="97"/>
      <c r="AEA16" s="97"/>
      <c r="AEB16" s="97"/>
      <c r="AEC16" s="97"/>
      <c r="AED16" s="97"/>
      <c r="AEE16" s="97"/>
      <c r="AEF16" s="97"/>
      <c r="AEG16" s="97"/>
      <c r="AEH16" s="97"/>
      <c r="AEI16" s="97"/>
      <c r="AEJ16" s="97"/>
      <c r="AEK16" s="97"/>
      <c r="AEL16" s="97"/>
      <c r="AEM16" s="97"/>
      <c r="AEN16" s="97"/>
      <c r="AEO16" s="97"/>
      <c r="AEP16" s="97"/>
      <c r="AEQ16" s="97"/>
      <c r="AER16" s="97"/>
      <c r="AES16" s="97"/>
      <c r="AET16" s="97"/>
      <c r="AEU16" s="97"/>
      <c r="AEV16" s="97"/>
      <c r="AEW16" s="97"/>
      <c r="AEX16" s="97"/>
      <c r="AEY16" s="97"/>
      <c r="AEZ16" s="97"/>
      <c r="AFA16" s="97"/>
      <c r="AFB16" s="97"/>
      <c r="AFC16" s="97"/>
      <c r="AFD16" s="97"/>
      <c r="AFE16" s="97"/>
      <c r="AFF16" s="97"/>
      <c r="AFG16" s="97"/>
      <c r="AFH16" s="97"/>
      <c r="AFI16" s="97"/>
      <c r="AFJ16" s="97"/>
      <c r="AFK16" s="97"/>
      <c r="AFL16" s="97"/>
      <c r="AFM16" s="97"/>
      <c r="AFN16" s="97"/>
      <c r="AFO16" s="97"/>
      <c r="AFP16" s="97"/>
      <c r="AFQ16" s="97"/>
      <c r="AFR16" s="97"/>
      <c r="AFS16" s="97"/>
      <c r="AFT16" s="97"/>
      <c r="AFU16" s="97"/>
      <c r="AFV16" s="97"/>
      <c r="AFW16" s="97"/>
      <c r="AFX16" s="97"/>
      <c r="AFY16" s="97"/>
      <c r="AFZ16" s="97"/>
      <c r="AGA16" s="97"/>
      <c r="AGB16" s="97"/>
      <c r="AGC16" s="97"/>
      <c r="AGD16" s="97"/>
      <c r="AGE16" s="97"/>
      <c r="AGF16" s="97"/>
      <c r="AGG16" s="97"/>
      <c r="AGH16" s="97"/>
      <c r="AGI16" s="97"/>
      <c r="AGJ16" s="97"/>
      <c r="AGK16" s="97"/>
      <c r="AGL16" s="97"/>
      <c r="AGM16" s="97"/>
      <c r="AGN16" s="97"/>
      <c r="AGO16" s="97"/>
      <c r="AGP16" s="97"/>
      <c r="AGQ16" s="97"/>
      <c r="AGR16" s="97"/>
      <c r="AGS16" s="97"/>
      <c r="AGT16" s="97"/>
      <c r="AGU16" s="97"/>
      <c r="AGV16" s="97"/>
      <c r="AGW16" s="97"/>
      <c r="AGX16" s="97"/>
      <c r="AGY16" s="97"/>
      <c r="AGZ16" s="97"/>
      <c r="AHA16" s="97"/>
      <c r="AHB16" s="97"/>
      <c r="AHC16" s="97"/>
      <c r="AHD16" s="97"/>
      <c r="AHE16" s="97"/>
      <c r="AHF16" s="97"/>
      <c r="AHG16" s="97"/>
      <c r="AHH16" s="97"/>
      <c r="AHI16" s="97"/>
      <c r="AHJ16" s="97"/>
      <c r="AHK16" s="97"/>
      <c r="AHL16" s="97"/>
      <c r="AHM16" s="97"/>
      <c r="AHN16" s="97"/>
      <c r="AHO16" s="97"/>
      <c r="AHP16" s="97"/>
      <c r="AHQ16" s="97"/>
      <c r="AHR16" s="97"/>
      <c r="AHS16" s="97"/>
      <c r="AHT16" s="97"/>
      <c r="AHU16" s="97"/>
      <c r="AHV16" s="97"/>
      <c r="AHW16" s="97"/>
      <c r="AHX16" s="97"/>
      <c r="AHY16" s="97"/>
      <c r="AHZ16" s="97"/>
      <c r="AIA16" s="97"/>
      <c r="AIB16" s="97"/>
      <c r="AIC16" s="97"/>
      <c r="AID16" s="97"/>
      <c r="AIE16" s="97"/>
      <c r="AIF16" s="97"/>
      <c r="AIG16" s="97"/>
      <c r="AIH16" s="97"/>
      <c r="AII16" s="97"/>
      <c r="AIJ16" s="97"/>
      <c r="AIK16" s="97"/>
      <c r="AIL16" s="97"/>
      <c r="AIM16" s="97"/>
      <c r="AIN16" s="97"/>
      <c r="AIO16" s="97"/>
      <c r="AIP16" s="97"/>
      <c r="AIQ16" s="97"/>
      <c r="AIR16" s="97"/>
      <c r="AIS16" s="97"/>
      <c r="AIT16" s="97"/>
      <c r="AIU16" s="97"/>
      <c r="AIV16" s="97"/>
      <c r="AIW16" s="97"/>
      <c r="AIX16" s="97"/>
      <c r="AIY16" s="97"/>
      <c r="AIZ16" s="97"/>
      <c r="AJA16" s="97"/>
      <c r="AJB16" s="97"/>
      <c r="AJC16" s="97"/>
      <c r="AJD16" s="97"/>
      <c r="AJE16" s="97"/>
      <c r="AJF16" s="97"/>
      <c r="AJG16" s="97"/>
      <c r="AJH16" s="97"/>
      <c r="AJI16" s="97"/>
      <c r="AJJ16" s="97"/>
      <c r="AJK16" s="97"/>
      <c r="AJL16" s="97"/>
      <c r="AJM16" s="97"/>
      <c r="AJN16" s="97"/>
      <c r="AJO16" s="97"/>
      <c r="AJP16" s="97"/>
      <c r="AJQ16" s="97"/>
      <c r="AJR16" s="97"/>
      <c r="AJS16" s="97"/>
      <c r="AJT16" s="97"/>
      <c r="AJU16" s="97"/>
      <c r="AJV16" s="97"/>
      <c r="AJW16" s="97"/>
      <c r="AJX16" s="97"/>
      <c r="AJY16" s="97"/>
      <c r="AJZ16" s="97"/>
      <c r="AKA16" s="97"/>
      <c r="AKB16" s="97"/>
      <c r="AKC16" s="97"/>
      <c r="AKD16" s="97"/>
      <c r="AKE16" s="97"/>
      <c r="AKF16" s="97"/>
      <c r="AKG16" s="97"/>
      <c r="AKH16" s="97"/>
      <c r="AKI16" s="97"/>
      <c r="AKJ16" s="97"/>
      <c r="AKK16" s="97"/>
      <c r="AKL16" s="97"/>
      <c r="AKM16" s="97"/>
      <c r="AKN16" s="97"/>
      <c r="AKO16" s="97"/>
      <c r="AKP16" s="97"/>
      <c r="AKQ16" s="97"/>
      <c r="AKR16" s="97"/>
      <c r="AKS16" s="97"/>
      <c r="AKT16" s="97"/>
      <c r="AKU16" s="97"/>
      <c r="AKV16" s="97"/>
      <c r="AKW16" s="97"/>
      <c r="AKX16" s="97"/>
      <c r="AKY16" s="97"/>
      <c r="AKZ16" s="97"/>
      <c r="ALA16" s="97"/>
      <c r="ALB16" s="97"/>
      <c r="ALC16" s="97"/>
      <c r="ALD16" s="97"/>
      <c r="ALE16" s="97"/>
      <c r="ALF16" s="97"/>
      <c r="ALG16" s="97"/>
      <c r="ALH16" s="97"/>
      <c r="ALI16" s="97"/>
      <c r="ALJ16" s="97"/>
      <c r="ALK16" s="97"/>
      <c r="ALL16" s="97"/>
      <c r="ALM16" s="97"/>
      <c r="ALN16" s="97"/>
      <c r="ALO16" s="97"/>
      <c r="ALP16" s="97"/>
      <c r="ALQ16" s="97"/>
      <c r="ALR16" s="97"/>
      <c r="ALS16" s="97"/>
      <c r="ALT16" s="97"/>
      <c r="ALU16" s="97"/>
      <c r="ALV16" s="97"/>
      <c r="ALW16" s="97"/>
      <c r="ALX16" s="97"/>
      <c r="ALY16" s="97"/>
      <c r="ALZ16" s="97"/>
      <c r="AMA16" s="97"/>
      <c r="AMB16" s="97"/>
      <c r="AMC16" s="97"/>
      <c r="AMD16" s="97"/>
      <c r="AME16" s="97"/>
      <c r="AMF16" s="97"/>
      <c r="AMG16" s="97"/>
      <c r="AMH16" s="97"/>
      <c r="AMI16" s="97"/>
    </row>
    <row r="17" spans="1:1023" x14ac:dyDescent="0.2">
      <c r="A17" s="164" t="s">
        <v>90</v>
      </c>
      <c r="B17" s="89" t="s">
        <v>11</v>
      </c>
      <c r="C17" s="74">
        <v>55.585140643288042</v>
      </c>
      <c r="D17" s="74">
        <v>16.647995150650804</v>
      </c>
      <c r="E17" s="74">
        <v>20.327422137126909</v>
      </c>
      <c r="F17" s="74">
        <v>7.4335342733126089</v>
      </c>
      <c r="G17" s="74">
        <v>5.9135593246715254E-3</v>
      </c>
      <c r="H17" s="209"/>
      <c r="I17" s="72"/>
      <c r="J17" s="63"/>
      <c r="K17" s="63"/>
      <c r="L17" s="63"/>
      <c r="M17" s="63"/>
      <c r="N17" s="63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  <c r="LW17" s="97"/>
      <c r="LX17" s="97"/>
      <c r="LY17" s="97"/>
      <c r="LZ17" s="97"/>
      <c r="MA17" s="97"/>
      <c r="MB17" s="97"/>
      <c r="MC17" s="97"/>
      <c r="MD17" s="97"/>
      <c r="ME17" s="97"/>
      <c r="MF17" s="97"/>
      <c r="MG17" s="97"/>
      <c r="MH17" s="97"/>
      <c r="MI17" s="97"/>
      <c r="MJ17" s="97"/>
      <c r="MK17" s="97"/>
      <c r="ML17" s="97"/>
      <c r="MM17" s="97"/>
      <c r="MN17" s="97"/>
      <c r="MO17" s="97"/>
      <c r="MP17" s="97"/>
      <c r="MQ17" s="97"/>
      <c r="MR17" s="97"/>
      <c r="MS17" s="97"/>
      <c r="MT17" s="97"/>
      <c r="MU17" s="97"/>
      <c r="MV17" s="97"/>
      <c r="MW17" s="97"/>
      <c r="MX17" s="97"/>
      <c r="MY17" s="97"/>
      <c r="MZ17" s="97"/>
      <c r="NA17" s="97"/>
      <c r="NB17" s="97"/>
      <c r="NC17" s="97"/>
      <c r="ND17" s="97"/>
      <c r="NE17" s="97"/>
      <c r="NF17" s="97"/>
      <c r="NG17" s="97"/>
      <c r="NH17" s="97"/>
      <c r="NI17" s="97"/>
      <c r="NJ17" s="97"/>
      <c r="NK17" s="97"/>
      <c r="NL17" s="97"/>
      <c r="NM17" s="97"/>
      <c r="NN17" s="97"/>
      <c r="NO17" s="97"/>
      <c r="NP17" s="97"/>
      <c r="NQ17" s="97"/>
      <c r="NR17" s="97"/>
      <c r="NS17" s="97"/>
      <c r="NT17" s="97"/>
      <c r="NU17" s="97"/>
      <c r="NV17" s="97"/>
      <c r="NW17" s="97"/>
      <c r="NX17" s="97"/>
      <c r="NY17" s="97"/>
      <c r="NZ17" s="97"/>
      <c r="OA17" s="97"/>
      <c r="OB17" s="97"/>
      <c r="OC17" s="97"/>
      <c r="OD17" s="97"/>
      <c r="OE17" s="97"/>
      <c r="OF17" s="97"/>
      <c r="OG17" s="97"/>
      <c r="OH17" s="97"/>
      <c r="OI17" s="97"/>
      <c r="OJ17" s="97"/>
      <c r="OK17" s="97"/>
      <c r="OL17" s="97"/>
      <c r="OM17" s="97"/>
      <c r="ON17" s="97"/>
      <c r="OO17" s="97"/>
      <c r="OP17" s="97"/>
      <c r="OQ17" s="97"/>
      <c r="OR17" s="97"/>
      <c r="OS17" s="97"/>
      <c r="OT17" s="97"/>
      <c r="OU17" s="97"/>
      <c r="OV17" s="97"/>
      <c r="OW17" s="97"/>
      <c r="OX17" s="97"/>
      <c r="OY17" s="97"/>
      <c r="OZ17" s="97"/>
      <c r="PA17" s="97"/>
      <c r="PB17" s="97"/>
      <c r="PC17" s="97"/>
      <c r="PD17" s="97"/>
      <c r="PE17" s="97"/>
      <c r="PF17" s="97"/>
      <c r="PG17" s="97"/>
      <c r="PH17" s="97"/>
      <c r="PI17" s="97"/>
      <c r="PJ17" s="97"/>
      <c r="PK17" s="97"/>
      <c r="PL17" s="97"/>
      <c r="PM17" s="97"/>
      <c r="PN17" s="97"/>
      <c r="PO17" s="97"/>
      <c r="PP17" s="97"/>
      <c r="PQ17" s="97"/>
      <c r="PR17" s="97"/>
      <c r="PS17" s="97"/>
      <c r="PT17" s="97"/>
      <c r="PU17" s="97"/>
      <c r="PV17" s="97"/>
      <c r="PW17" s="97"/>
      <c r="PX17" s="97"/>
      <c r="PY17" s="97"/>
      <c r="PZ17" s="97"/>
      <c r="QA17" s="97"/>
      <c r="QB17" s="97"/>
      <c r="QC17" s="97"/>
      <c r="QD17" s="97"/>
      <c r="QE17" s="97"/>
      <c r="QF17" s="97"/>
      <c r="QG17" s="97"/>
      <c r="QH17" s="97"/>
      <c r="QI17" s="97"/>
      <c r="QJ17" s="97"/>
      <c r="QK17" s="97"/>
      <c r="QL17" s="97"/>
      <c r="QM17" s="97"/>
      <c r="QN17" s="97"/>
      <c r="QO17" s="97"/>
      <c r="QP17" s="97"/>
      <c r="QQ17" s="97"/>
      <c r="QR17" s="97"/>
      <c r="QS17" s="97"/>
      <c r="QT17" s="97"/>
      <c r="QU17" s="97"/>
      <c r="QV17" s="97"/>
      <c r="QW17" s="97"/>
      <c r="QX17" s="97"/>
      <c r="QY17" s="97"/>
      <c r="QZ17" s="97"/>
      <c r="RA17" s="97"/>
      <c r="RB17" s="97"/>
      <c r="RC17" s="97"/>
      <c r="RD17" s="97"/>
      <c r="RE17" s="97"/>
      <c r="RF17" s="97"/>
      <c r="RG17" s="97"/>
      <c r="RH17" s="97"/>
      <c r="RI17" s="97"/>
      <c r="RJ17" s="97"/>
      <c r="RK17" s="97"/>
      <c r="RL17" s="97"/>
      <c r="RM17" s="97"/>
      <c r="RN17" s="97"/>
      <c r="RO17" s="97"/>
      <c r="RP17" s="97"/>
      <c r="RQ17" s="97"/>
      <c r="RR17" s="97"/>
      <c r="RS17" s="97"/>
      <c r="RT17" s="97"/>
      <c r="RU17" s="97"/>
      <c r="RV17" s="97"/>
      <c r="RW17" s="97"/>
      <c r="RX17" s="97"/>
      <c r="RY17" s="97"/>
      <c r="RZ17" s="97"/>
      <c r="SA17" s="97"/>
      <c r="SB17" s="97"/>
      <c r="SC17" s="97"/>
      <c r="SD17" s="97"/>
      <c r="SE17" s="97"/>
      <c r="SF17" s="97"/>
      <c r="SG17" s="97"/>
      <c r="SH17" s="97"/>
      <c r="SI17" s="97"/>
      <c r="SJ17" s="97"/>
      <c r="SK17" s="97"/>
      <c r="SL17" s="97"/>
      <c r="SM17" s="97"/>
      <c r="SN17" s="97"/>
      <c r="SO17" s="97"/>
      <c r="SP17" s="97"/>
      <c r="SQ17" s="97"/>
      <c r="SR17" s="97"/>
      <c r="SS17" s="97"/>
      <c r="ST17" s="97"/>
      <c r="SU17" s="97"/>
      <c r="SV17" s="97"/>
      <c r="SW17" s="97"/>
      <c r="SX17" s="97"/>
      <c r="SY17" s="97"/>
      <c r="SZ17" s="97"/>
      <c r="TA17" s="97"/>
      <c r="TB17" s="97"/>
      <c r="TC17" s="97"/>
      <c r="TD17" s="97"/>
      <c r="TE17" s="97"/>
      <c r="TF17" s="97"/>
      <c r="TG17" s="97"/>
      <c r="TH17" s="97"/>
      <c r="TI17" s="97"/>
      <c r="TJ17" s="97"/>
      <c r="TK17" s="97"/>
      <c r="TL17" s="97"/>
      <c r="TM17" s="97"/>
      <c r="TN17" s="97"/>
      <c r="TO17" s="97"/>
      <c r="TP17" s="97"/>
      <c r="TQ17" s="97"/>
      <c r="TR17" s="97"/>
      <c r="TS17" s="97"/>
      <c r="TT17" s="97"/>
      <c r="TU17" s="97"/>
      <c r="TV17" s="97"/>
      <c r="TW17" s="97"/>
      <c r="TX17" s="97"/>
      <c r="TY17" s="97"/>
      <c r="TZ17" s="97"/>
      <c r="UA17" s="97"/>
      <c r="UB17" s="97"/>
      <c r="UC17" s="97"/>
      <c r="UD17" s="97"/>
      <c r="UE17" s="97"/>
      <c r="UF17" s="97"/>
      <c r="UG17" s="97"/>
      <c r="UH17" s="97"/>
      <c r="UI17" s="97"/>
      <c r="UJ17" s="97"/>
      <c r="UK17" s="97"/>
      <c r="UL17" s="97"/>
      <c r="UM17" s="97"/>
      <c r="UN17" s="97"/>
      <c r="UO17" s="97"/>
      <c r="UP17" s="97"/>
      <c r="UQ17" s="97"/>
      <c r="UR17" s="97"/>
      <c r="US17" s="97"/>
      <c r="UT17" s="97"/>
      <c r="UU17" s="97"/>
      <c r="UV17" s="97"/>
      <c r="UW17" s="97"/>
      <c r="UX17" s="97"/>
      <c r="UY17" s="97"/>
      <c r="UZ17" s="97"/>
      <c r="VA17" s="97"/>
      <c r="VB17" s="97"/>
      <c r="VC17" s="97"/>
      <c r="VD17" s="97"/>
      <c r="VE17" s="97"/>
      <c r="VF17" s="97"/>
      <c r="VG17" s="97"/>
      <c r="VH17" s="97"/>
      <c r="VI17" s="97"/>
      <c r="VJ17" s="97"/>
      <c r="VK17" s="97"/>
      <c r="VL17" s="97"/>
      <c r="VM17" s="97"/>
      <c r="VN17" s="97"/>
      <c r="VO17" s="97"/>
      <c r="VP17" s="97"/>
      <c r="VQ17" s="97"/>
      <c r="VR17" s="97"/>
      <c r="VS17" s="97"/>
      <c r="VT17" s="97"/>
      <c r="VU17" s="97"/>
      <c r="VV17" s="97"/>
      <c r="VW17" s="97"/>
      <c r="VX17" s="97"/>
      <c r="VY17" s="97"/>
      <c r="VZ17" s="97"/>
      <c r="WA17" s="97"/>
      <c r="WB17" s="97"/>
      <c r="WC17" s="97"/>
      <c r="WD17" s="97"/>
      <c r="WE17" s="97"/>
      <c r="WF17" s="97"/>
      <c r="WG17" s="97"/>
      <c r="WH17" s="97"/>
      <c r="WI17" s="97"/>
      <c r="WJ17" s="97"/>
      <c r="WK17" s="97"/>
      <c r="WL17" s="97"/>
      <c r="WM17" s="97"/>
      <c r="WN17" s="97"/>
      <c r="WO17" s="97"/>
      <c r="WP17" s="97"/>
      <c r="WQ17" s="97"/>
      <c r="WR17" s="97"/>
      <c r="WS17" s="97"/>
      <c r="WT17" s="97"/>
      <c r="WU17" s="97"/>
      <c r="WV17" s="97"/>
      <c r="WW17" s="97"/>
      <c r="WX17" s="97"/>
      <c r="WY17" s="97"/>
      <c r="WZ17" s="97"/>
      <c r="XA17" s="97"/>
      <c r="XB17" s="97"/>
      <c r="XC17" s="97"/>
      <c r="XD17" s="97"/>
      <c r="XE17" s="97"/>
      <c r="XF17" s="97"/>
      <c r="XG17" s="97"/>
      <c r="XH17" s="97"/>
      <c r="XI17" s="97"/>
      <c r="XJ17" s="97"/>
      <c r="XK17" s="97"/>
      <c r="XL17" s="97"/>
      <c r="XM17" s="97"/>
      <c r="XN17" s="97"/>
      <c r="XO17" s="97"/>
      <c r="XP17" s="97"/>
      <c r="XQ17" s="97"/>
      <c r="XR17" s="97"/>
      <c r="XS17" s="97"/>
      <c r="XT17" s="97"/>
      <c r="XU17" s="97"/>
      <c r="XV17" s="97"/>
      <c r="XW17" s="97"/>
      <c r="XX17" s="97"/>
      <c r="XY17" s="97"/>
      <c r="XZ17" s="97"/>
      <c r="YA17" s="97"/>
      <c r="YB17" s="97"/>
      <c r="YC17" s="97"/>
      <c r="YD17" s="97"/>
      <c r="YE17" s="97"/>
      <c r="YF17" s="97"/>
      <c r="YG17" s="97"/>
      <c r="YH17" s="97"/>
      <c r="YI17" s="97"/>
      <c r="YJ17" s="97"/>
      <c r="YK17" s="97"/>
      <c r="YL17" s="97"/>
      <c r="YM17" s="97"/>
      <c r="YN17" s="97"/>
      <c r="YO17" s="97"/>
      <c r="YP17" s="97"/>
      <c r="YQ17" s="97"/>
      <c r="YR17" s="97"/>
      <c r="YS17" s="97"/>
      <c r="YT17" s="97"/>
      <c r="YU17" s="97"/>
      <c r="YV17" s="97"/>
      <c r="YW17" s="97"/>
      <c r="YX17" s="97"/>
      <c r="YY17" s="97"/>
      <c r="YZ17" s="97"/>
      <c r="ZA17" s="97"/>
      <c r="ZB17" s="97"/>
      <c r="ZC17" s="97"/>
      <c r="ZD17" s="97"/>
      <c r="ZE17" s="97"/>
      <c r="ZF17" s="97"/>
      <c r="ZG17" s="97"/>
      <c r="ZH17" s="97"/>
      <c r="ZI17" s="97"/>
      <c r="ZJ17" s="97"/>
      <c r="ZK17" s="97"/>
      <c r="ZL17" s="97"/>
      <c r="ZM17" s="97"/>
      <c r="ZN17" s="97"/>
      <c r="ZO17" s="97"/>
      <c r="ZP17" s="97"/>
      <c r="ZQ17" s="97"/>
      <c r="ZR17" s="97"/>
      <c r="ZS17" s="97"/>
      <c r="ZT17" s="97"/>
      <c r="ZU17" s="97"/>
      <c r="ZV17" s="97"/>
      <c r="ZW17" s="97"/>
      <c r="ZX17" s="97"/>
      <c r="ZY17" s="97"/>
      <c r="ZZ17" s="97"/>
      <c r="AAA17" s="97"/>
      <c r="AAB17" s="97"/>
      <c r="AAC17" s="97"/>
      <c r="AAD17" s="97"/>
      <c r="AAE17" s="97"/>
      <c r="AAF17" s="97"/>
      <c r="AAG17" s="97"/>
      <c r="AAH17" s="97"/>
      <c r="AAI17" s="97"/>
      <c r="AAJ17" s="97"/>
      <c r="AAK17" s="97"/>
      <c r="AAL17" s="97"/>
      <c r="AAM17" s="97"/>
      <c r="AAN17" s="97"/>
      <c r="AAO17" s="97"/>
      <c r="AAP17" s="97"/>
      <c r="AAQ17" s="97"/>
      <c r="AAR17" s="97"/>
      <c r="AAS17" s="97"/>
      <c r="AAT17" s="97"/>
      <c r="AAU17" s="97"/>
      <c r="AAV17" s="97"/>
      <c r="AAW17" s="97"/>
      <c r="AAX17" s="97"/>
      <c r="AAY17" s="97"/>
      <c r="AAZ17" s="97"/>
      <c r="ABA17" s="97"/>
      <c r="ABB17" s="97"/>
      <c r="ABC17" s="97"/>
      <c r="ABD17" s="97"/>
      <c r="ABE17" s="97"/>
      <c r="ABF17" s="97"/>
      <c r="ABG17" s="97"/>
      <c r="ABH17" s="97"/>
      <c r="ABI17" s="97"/>
      <c r="ABJ17" s="97"/>
      <c r="ABK17" s="97"/>
      <c r="ABL17" s="97"/>
      <c r="ABM17" s="97"/>
      <c r="ABN17" s="97"/>
      <c r="ABO17" s="97"/>
      <c r="ABP17" s="97"/>
      <c r="ABQ17" s="97"/>
      <c r="ABR17" s="97"/>
      <c r="ABS17" s="97"/>
      <c r="ABT17" s="97"/>
      <c r="ABU17" s="97"/>
      <c r="ABV17" s="97"/>
      <c r="ABW17" s="97"/>
      <c r="ABX17" s="97"/>
      <c r="ABY17" s="97"/>
      <c r="ABZ17" s="97"/>
      <c r="ACA17" s="97"/>
      <c r="ACB17" s="97"/>
      <c r="ACC17" s="97"/>
      <c r="ACD17" s="97"/>
      <c r="ACE17" s="97"/>
      <c r="ACF17" s="97"/>
      <c r="ACG17" s="97"/>
      <c r="ACH17" s="97"/>
      <c r="ACI17" s="97"/>
      <c r="ACJ17" s="97"/>
      <c r="ACK17" s="97"/>
      <c r="ACL17" s="97"/>
      <c r="ACM17" s="97"/>
      <c r="ACN17" s="97"/>
      <c r="ACO17" s="97"/>
      <c r="ACP17" s="97"/>
      <c r="ACQ17" s="97"/>
      <c r="ACR17" s="97"/>
      <c r="ACS17" s="97"/>
      <c r="ACT17" s="97"/>
      <c r="ACU17" s="97"/>
      <c r="ACV17" s="97"/>
      <c r="ACW17" s="97"/>
      <c r="ACX17" s="97"/>
      <c r="ACY17" s="97"/>
      <c r="ACZ17" s="97"/>
      <c r="ADA17" s="97"/>
      <c r="ADB17" s="97"/>
      <c r="ADC17" s="97"/>
      <c r="ADD17" s="97"/>
      <c r="ADE17" s="97"/>
      <c r="ADF17" s="97"/>
      <c r="ADG17" s="97"/>
      <c r="ADH17" s="97"/>
      <c r="ADI17" s="97"/>
      <c r="ADJ17" s="97"/>
      <c r="ADK17" s="97"/>
      <c r="ADL17" s="97"/>
      <c r="ADM17" s="97"/>
      <c r="ADN17" s="97"/>
      <c r="ADO17" s="97"/>
      <c r="ADP17" s="97"/>
      <c r="ADQ17" s="97"/>
      <c r="ADR17" s="97"/>
      <c r="ADS17" s="97"/>
      <c r="ADT17" s="97"/>
      <c r="ADU17" s="97"/>
      <c r="ADV17" s="97"/>
      <c r="ADW17" s="97"/>
      <c r="ADX17" s="97"/>
      <c r="ADY17" s="97"/>
      <c r="ADZ17" s="97"/>
      <c r="AEA17" s="97"/>
      <c r="AEB17" s="97"/>
      <c r="AEC17" s="97"/>
      <c r="AED17" s="97"/>
      <c r="AEE17" s="97"/>
      <c r="AEF17" s="97"/>
      <c r="AEG17" s="97"/>
      <c r="AEH17" s="97"/>
      <c r="AEI17" s="97"/>
      <c r="AEJ17" s="97"/>
      <c r="AEK17" s="97"/>
      <c r="AEL17" s="97"/>
      <c r="AEM17" s="97"/>
      <c r="AEN17" s="97"/>
      <c r="AEO17" s="97"/>
      <c r="AEP17" s="97"/>
      <c r="AEQ17" s="97"/>
      <c r="AER17" s="97"/>
      <c r="AES17" s="97"/>
      <c r="AET17" s="97"/>
      <c r="AEU17" s="97"/>
      <c r="AEV17" s="97"/>
      <c r="AEW17" s="97"/>
      <c r="AEX17" s="97"/>
      <c r="AEY17" s="97"/>
      <c r="AEZ17" s="97"/>
      <c r="AFA17" s="97"/>
      <c r="AFB17" s="97"/>
      <c r="AFC17" s="97"/>
      <c r="AFD17" s="97"/>
      <c r="AFE17" s="97"/>
      <c r="AFF17" s="97"/>
      <c r="AFG17" s="97"/>
      <c r="AFH17" s="97"/>
      <c r="AFI17" s="97"/>
      <c r="AFJ17" s="97"/>
      <c r="AFK17" s="97"/>
      <c r="AFL17" s="97"/>
      <c r="AFM17" s="97"/>
      <c r="AFN17" s="97"/>
      <c r="AFO17" s="97"/>
      <c r="AFP17" s="97"/>
      <c r="AFQ17" s="97"/>
      <c r="AFR17" s="97"/>
      <c r="AFS17" s="97"/>
      <c r="AFT17" s="97"/>
      <c r="AFU17" s="97"/>
      <c r="AFV17" s="97"/>
      <c r="AFW17" s="97"/>
      <c r="AFX17" s="97"/>
      <c r="AFY17" s="97"/>
      <c r="AFZ17" s="97"/>
      <c r="AGA17" s="97"/>
      <c r="AGB17" s="97"/>
      <c r="AGC17" s="97"/>
      <c r="AGD17" s="97"/>
      <c r="AGE17" s="97"/>
      <c r="AGF17" s="97"/>
      <c r="AGG17" s="97"/>
      <c r="AGH17" s="97"/>
      <c r="AGI17" s="97"/>
      <c r="AGJ17" s="97"/>
      <c r="AGK17" s="97"/>
      <c r="AGL17" s="97"/>
      <c r="AGM17" s="97"/>
      <c r="AGN17" s="97"/>
      <c r="AGO17" s="97"/>
      <c r="AGP17" s="97"/>
      <c r="AGQ17" s="97"/>
      <c r="AGR17" s="97"/>
      <c r="AGS17" s="97"/>
      <c r="AGT17" s="97"/>
      <c r="AGU17" s="97"/>
      <c r="AGV17" s="97"/>
      <c r="AGW17" s="97"/>
      <c r="AGX17" s="97"/>
      <c r="AGY17" s="97"/>
      <c r="AGZ17" s="97"/>
      <c r="AHA17" s="97"/>
      <c r="AHB17" s="97"/>
      <c r="AHC17" s="97"/>
      <c r="AHD17" s="97"/>
      <c r="AHE17" s="97"/>
      <c r="AHF17" s="97"/>
      <c r="AHG17" s="97"/>
      <c r="AHH17" s="97"/>
      <c r="AHI17" s="97"/>
      <c r="AHJ17" s="97"/>
      <c r="AHK17" s="97"/>
      <c r="AHL17" s="97"/>
      <c r="AHM17" s="97"/>
      <c r="AHN17" s="97"/>
      <c r="AHO17" s="97"/>
      <c r="AHP17" s="97"/>
      <c r="AHQ17" s="97"/>
      <c r="AHR17" s="97"/>
      <c r="AHS17" s="97"/>
      <c r="AHT17" s="97"/>
      <c r="AHU17" s="97"/>
      <c r="AHV17" s="97"/>
      <c r="AHW17" s="97"/>
      <c r="AHX17" s="97"/>
      <c r="AHY17" s="97"/>
      <c r="AHZ17" s="97"/>
      <c r="AIA17" s="97"/>
      <c r="AIB17" s="97"/>
      <c r="AIC17" s="97"/>
      <c r="AID17" s="97"/>
      <c r="AIE17" s="97"/>
      <c r="AIF17" s="97"/>
      <c r="AIG17" s="97"/>
      <c r="AIH17" s="97"/>
      <c r="AII17" s="97"/>
      <c r="AIJ17" s="97"/>
      <c r="AIK17" s="97"/>
      <c r="AIL17" s="97"/>
      <c r="AIM17" s="97"/>
      <c r="AIN17" s="97"/>
      <c r="AIO17" s="97"/>
      <c r="AIP17" s="97"/>
      <c r="AIQ17" s="97"/>
      <c r="AIR17" s="97"/>
      <c r="AIS17" s="97"/>
      <c r="AIT17" s="97"/>
      <c r="AIU17" s="97"/>
      <c r="AIV17" s="97"/>
      <c r="AIW17" s="97"/>
      <c r="AIX17" s="97"/>
      <c r="AIY17" s="97"/>
      <c r="AIZ17" s="97"/>
      <c r="AJA17" s="97"/>
      <c r="AJB17" s="97"/>
      <c r="AJC17" s="97"/>
      <c r="AJD17" s="97"/>
      <c r="AJE17" s="97"/>
      <c r="AJF17" s="97"/>
      <c r="AJG17" s="97"/>
      <c r="AJH17" s="97"/>
      <c r="AJI17" s="97"/>
      <c r="AJJ17" s="97"/>
      <c r="AJK17" s="97"/>
      <c r="AJL17" s="97"/>
      <c r="AJM17" s="97"/>
      <c r="AJN17" s="97"/>
      <c r="AJO17" s="97"/>
      <c r="AJP17" s="97"/>
      <c r="AJQ17" s="97"/>
      <c r="AJR17" s="97"/>
      <c r="AJS17" s="97"/>
      <c r="AJT17" s="97"/>
      <c r="AJU17" s="97"/>
      <c r="AJV17" s="97"/>
      <c r="AJW17" s="97"/>
      <c r="AJX17" s="97"/>
      <c r="AJY17" s="97"/>
      <c r="AJZ17" s="97"/>
      <c r="AKA17" s="97"/>
      <c r="AKB17" s="97"/>
      <c r="AKC17" s="97"/>
      <c r="AKD17" s="97"/>
      <c r="AKE17" s="97"/>
      <c r="AKF17" s="97"/>
      <c r="AKG17" s="97"/>
      <c r="AKH17" s="97"/>
      <c r="AKI17" s="97"/>
      <c r="AKJ17" s="97"/>
      <c r="AKK17" s="97"/>
      <c r="AKL17" s="97"/>
      <c r="AKM17" s="97"/>
      <c r="AKN17" s="97"/>
      <c r="AKO17" s="97"/>
      <c r="AKP17" s="97"/>
      <c r="AKQ17" s="97"/>
      <c r="AKR17" s="97"/>
      <c r="AKS17" s="97"/>
      <c r="AKT17" s="97"/>
      <c r="AKU17" s="97"/>
      <c r="AKV17" s="97"/>
      <c r="AKW17" s="97"/>
      <c r="AKX17" s="97"/>
      <c r="AKY17" s="97"/>
      <c r="AKZ17" s="97"/>
      <c r="ALA17" s="97"/>
      <c r="ALB17" s="97"/>
      <c r="ALC17" s="97"/>
      <c r="ALD17" s="97"/>
      <c r="ALE17" s="97"/>
      <c r="ALF17" s="97"/>
      <c r="ALG17" s="97"/>
      <c r="ALH17" s="97"/>
      <c r="ALI17" s="97"/>
      <c r="ALJ17" s="97"/>
      <c r="ALK17" s="97"/>
      <c r="ALL17" s="97"/>
      <c r="ALM17" s="97"/>
      <c r="ALN17" s="97"/>
      <c r="ALO17" s="97"/>
      <c r="ALP17" s="97"/>
      <c r="ALQ17" s="97"/>
      <c r="ALR17" s="97"/>
      <c r="ALS17" s="97"/>
      <c r="ALT17" s="97"/>
      <c r="ALU17" s="97"/>
      <c r="ALV17" s="97"/>
      <c r="ALW17" s="97"/>
      <c r="ALX17" s="97"/>
      <c r="ALY17" s="97"/>
      <c r="ALZ17" s="97"/>
      <c r="AMA17" s="97"/>
      <c r="AMB17" s="97"/>
      <c r="AMC17" s="97"/>
      <c r="AMD17" s="97"/>
      <c r="AME17" s="97"/>
      <c r="AMF17" s="97"/>
      <c r="AMG17" s="97"/>
      <c r="AMH17" s="97"/>
      <c r="AMI17" s="97"/>
    </row>
    <row r="18" spans="1:1023" x14ac:dyDescent="0.2">
      <c r="A18" s="164" t="s">
        <v>95</v>
      </c>
      <c r="B18" s="89" t="s">
        <v>15</v>
      </c>
      <c r="C18" s="74">
        <v>54.711749104687613</v>
      </c>
      <c r="D18" s="74">
        <v>5.1361791379309949</v>
      </c>
      <c r="E18" s="74">
        <v>3.9919579850662843</v>
      </c>
      <c r="F18" s="74">
        <v>36.046145880660355</v>
      </c>
      <c r="G18" s="74">
        <v>0.11396673439710002</v>
      </c>
      <c r="H18" s="209"/>
      <c r="I18" s="72"/>
      <c r="J18" s="63"/>
      <c r="K18" s="63"/>
      <c r="L18" s="63"/>
      <c r="M18" s="63"/>
      <c r="N18" s="63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97"/>
      <c r="FN18" s="97"/>
      <c r="FO18" s="97"/>
      <c r="FP18" s="97"/>
      <c r="FQ18" s="97"/>
      <c r="FR18" s="97"/>
      <c r="FS18" s="97"/>
      <c r="FT18" s="97"/>
      <c r="FU18" s="97"/>
      <c r="FV18" s="97"/>
      <c r="FW18" s="97"/>
      <c r="FX18" s="97"/>
      <c r="FY18" s="97"/>
      <c r="FZ18" s="97"/>
      <c r="GA18" s="97"/>
      <c r="GB18" s="97"/>
      <c r="GC18" s="97"/>
      <c r="GD18" s="97"/>
      <c r="GE18" s="97"/>
      <c r="GF18" s="97"/>
      <c r="GG18" s="97"/>
      <c r="GH18" s="97"/>
      <c r="GI18" s="97"/>
      <c r="GJ18" s="97"/>
      <c r="GK18" s="97"/>
      <c r="GL18" s="97"/>
      <c r="GM18" s="97"/>
      <c r="GN18" s="97"/>
      <c r="GO18" s="97"/>
      <c r="GP18" s="97"/>
      <c r="GQ18" s="97"/>
      <c r="GR18" s="97"/>
      <c r="GS18" s="97"/>
      <c r="GT18" s="97"/>
      <c r="GU18" s="97"/>
      <c r="GV18" s="97"/>
      <c r="GW18" s="97"/>
      <c r="GX18" s="97"/>
      <c r="GY18" s="97"/>
      <c r="GZ18" s="97"/>
      <c r="HA18" s="97"/>
      <c r="HB18" s="97"/>
      <c r="HC18" s="97"/>
      <c r="HD18" s="97"/>
      <c r="HE18" s="97"/>
      <c r="HF18" s="97"/>
      <c r="HG18" s="97"/>
      <c r="HH18" s="97"/>
      <c r="HI18" s="97"/>
      <c r="HJ18" s="97"/>
      <c r="HK18" s="97"/>
      <c r="HL18" s="97"/>
      <c r="HM18" s="97"/>
      <c r="HN18" s="97"/>
      <c r="HO18" s="97"/>
      <c r="HP18" s="97"/>
      <c r="HQ18" s="97"/>
      <c r="HR18" s="97"/>
      <c r="HS18" s="97"/>
      <c r="HT18" s="97"/>
      <c r="HU18" s="97"/>
      <c r="HV18" s="97"/>
      <c r="HW18" s="97"/>
      <c r="HX18" s="97"/>
      <c r="HY18" s="97"/>
      <c r="HZ18" s="97"/>
      <c r="IA18" s="97"/>
      <c r="IB18" s="97"/>
      <c r="IC18" s="97"/>
      <c r="ID18" s="97"/>
      <c r="IE18" s="97"/>
      <c r="IF18" s="97"/>
      <c r="IG18" s="97"/>
      <c r="IH18" s="97"/>
      <c r="II18" s="97"/>
      <c r="IJ18" s="97"/>
      <c r="IK18" s="97"/>
      <c r="IL18" s="97"/>
      <c r="IM18" s="97"/>
      <c r="IN18" s="97"/>
      <c r="IO18" s="97"/>
      <c r="IP18" s="97"/>
      <c r="IQ18" s="97"/>
      <c r="IR18" s="97"/>
      <c r="IS18" s="97"/>
      <c r="IT18" s="97"/>
      <c r="IU18" s="97"/>
      <c r="IV18" s="97"/>
      <c r="IW18" s="97"/>
      <c r="IX18" s="97"/>
      <c r="IY18" s="97"/>
      <c r="IZ18" s="97"/>
      <c r="JA18" s="97"/>
      <c r="JB18" s="97"/>
      <c r="JC18" s="97"/>
      <c r="JD18" s="97"/>
      <c r="JE18" s="97"/>
      <c r="JF18" s="97"/>
      <c r="JG18" s="97"/>
      <c r="JH18" s="97"/>
      <c r="JI18" s="97"/>
      <c r="JJ18" s="97"/>
      <c r="JK18" s="97"/>
      <c r="JL18" s="97"/>
      <c r="JM18" s="97"/>
      <c r="JN18" s="97"/>
      <c r="JO18" s="97"/>
      <c r="JP18" s="97"/>
      <c r="JQ18" s="97"/>
      <c r="JR18" s="97"/>
      <c r="JS18" s="97"/>
      <c r="JT18" s="97"/>
      <c r="JU18" s="97"/>
      <c r="JV18" s="97"/>
      <c r="JW18" s="97"/>
      <c r="JX18" s="97"/>
      <c r="JY18" s="97"/>
      <c r="JZ18" s="97"/>
      <c r="KA18" s="97"/>
      <c r="KB18" s="97"/>
      <c r="KC18" s="97"/>
      <c r="KD18" s="97"/>
      <c r="KE18" s="97"/>
      <c r="KF18" s="97"/>
      <c r="KG18" s="97"/>
      <c r="KH18" s="97"/>
      <c r="KI18" s="97"/>
      <c r="KJ18" s="97"/>
      <c r="KK18" s="97"/>
      <c r="KL18" s="97"/>
      <c r="KM18" s="97"/>
      <c r="KN18" s="97"/>
      <c r="KO18" s="97"/>
      <c r="KP18" s="97"/>
      <c r="KQ18" s="97"/>
      <c r="KR18" s="97"/>
      <c r="KS18" s="97"/>
      <c r="KT18" s="97"/>
      <c r="KU18" s="97"/>
      <c r="KV18" s="97"/>
      <c r="KW18" s="97"/>
      <c r="KX18" s="97"/>
      <c r="KY18" s="97"/>
      <c r="KZ18" s="97"/>
      <c r="LA18" s="97"/>
      <c r="LB18" s="97"/>
      <c r="LC18" s="97"/>
      <c r="LD18" s="97"/>
      <c r="LE18" s="97"/>
      <c r="LF18" s="97"/>
      <c r="LG18" s="97"/>
      <c r="LH18" s="97"/>
      <c r="LI18" s="97"/>
      <c r="LJ18" s="97"/>
      <c r="LK18" s="97"/>
      <c r="LL18" s="97"/>
      <c r="LM18" s="97"/>
      <c r="LN18" s="97"/>
      <c r="LO18" s="97"/>
      <c r="LP18" s="97"/>
      <c r="LQ18" s="97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  <c r="MN18" s="97"/>
      <c r="MO18" s="97"/>
      <c r="MP18" s="97"/>
      <c r="MQ18" s="97"/>
      <c r="MR18" s="97"/>
      <c r="MS18" s="97"/>
      <c r="MT18" s="97"/>
      <c r="MU18" s="97"/>
      <c r="MV18" s="97"/>
      <c r="MW18" s="97"/>
      <c r="MX18" s="97"/>
      <c r="MY18" s="97"/>
      <c r="MZ18" s="97"/>
      <c r="NA18" s="97"/>
      <c r="NB18" s="97"/>
      <c r="NC18" s="97"/>
      <c r="ND18" s="97"/>
      <c r="NE18" s="97"/>
      <c r="NF18" s="97"/>
      <c r="NG18" s="97"/>
      <c r="NH18" s="97"/>
      <c r="NI18" s="97"/>
      <c r="NJ18" s="97"/>
      <c r="NK18" s="97"/>
      <c r="NL18" s="97"/>
      <c r="NM18" s="97"/>
      <c r="NN18" s="97"/>
      <c r="NO18" s="97"/>
      <c r="NP18" s="97"/>
      <c r="NQ18" s="97"/>
      <c r="NR18" s="97"/>
      <c r="NS18" s="97"/>
      <c r="NT18" s="97"/>
      <c r="NU18" s="97"/>
      <c r="NV18" s="97"/>
      <c r="NW18" s="97"/>
      <c r="NX18" s="97"/>
      <c r="NY18" s="97"/>
      <c r="NZ18" s="97"/>
      <c r="OA18" s="97"/>
      <c r="OB18" s="97"/>
      <c r="OC18" s="97"/>
      <c r="OD18" s="97"/>
      <c r="OE18" s="97"/>
      <c r="OF18" s="97"/>
      <c r="OG18" s="97"/>
      <c r="OH18" s="97"/>
      <c r="OI18" s="97"/>
      <c r="OJ18" s="97"/>
      <c r="OK18" s="97"/>
      <c r="OL18" s="97"/>
      <c r="OM18" s="97"/>
      <c r="ON18" s="97"/>
      <c r="OO18" s="97"/>
      <c r="OP18" s="97"/>
      <c r="OQ18" s="97"/>
      <c r="OR18" s="97"/>
      <c r="OS18" s="97"/>
      <c r="OT18" s="97"/>
      <c r="OU18" s="97"/>
      <c r="OV18" s="97"/>
      <c r="OW18" s="97"/>
      <c r="OX18" s="97"/>
      <c r="OY18" s="97"/>
      <c r="OZ18" s="97"/>
      <c r="PA18" s="97"/>
      <c r="PB18" s="97"/>
      <c r="PC18" s="97"/>
      <c r="PD18" s="97"/>
      <c r="PE18" s="97"/>
      <c r="PF18" s="97"/>
      <c r="PG18" s="97"/>
      <c r="PH18" s="97"/>
      <c r="PI18" s="97"/>
      <c r="PJ18" s="97"/>
      <c r="PK18" s="97"/>
      <c r="PL18" s="97"/>
      <c r="PM18" s="97"/>
      <c r="PN18" s="97"/>
      <c r="PO18" s="97"/>
      <c r="PP18" s="97"/>
      <c r="PQ18" s="97"/>
      <c r="PR18" s="97"/>
      <c r="PS18" s="97"/>
      <c r="PT18" s="97"/>
      <c r="PU18" s="97"/>
      <c r="PV18" s="97"/>
      <c r="PW18" s="97"/>
      <c r="PX18" s="97"/>
      <c r="PY18" s="97"/>
      <c r="PZ18" s="97"/>
      <c r="QA18" s="97"/>
      <c r="QB18" s="97"/>
      <c r="QC18" s="97"/>
      <c r="QD18" s="97"/>
      <c r="QE18" s="97"/>
      <c r="QF18" s="97"/>
      <c r="QG18" s="97"/>
      <c r="QH18" s="97"/>
      <c r="QI18" s="97"/>
      <c r="QJ18" s="97"/>
      <c r="QK18" s="97"/>
      <c r="QL18" s="97"/>
      <c r="QM18" s="97"/>
      <c r="QN18" s="97"/>
      <c r="QO18" s="97"/>
      <c r="QP18" s="97"/>
      <c r="QQ18" s="97"/>
      <c r="QR18" s="97"/>
      <c r="QS18" s="97"/>
      <c r="QT18" s="97"/>
      <c r="QU18" s="97"/>
      <c r="QV18" s="97"/>
      <c r="QW18" s="97"/>
      <c r="QX18" s="97"/>
      <c r="QY18" s="97"/>
      <c r="QZ18" s="97"/>
      <c r="RA18" s="97"/>
      <c r="RB18" s="97"/>
      <c r="RC18" s="97"/>
      <c r="RD18" s="97"/>
      <c r="RE18" s="97"/>
      <c r="RF18" s="97"/>
      <c r="RG18" s="97"/>
      <c r="RH18" s="97"/>
      <c r="RI18" s="97"/>
      <c r="RJ18" s="97"/>
      <c r="RK18" s="97"/>
      <c r="RL18" s="97"/>
      <c r="RM18" s="97"/>
      <c r="RN18" s="97"/>
      <c r="RO18" s="97"/>
      <c r="RP18" s="97"/>
      <c r="RQ18" s="97"/>
      <c r="RR18" s="97"/>
      <c r="RS18" s="97"/>
      <c r="RT18" s="97"/>
      <c r="RU18" s="97"/>
      <c r="RV18" s="97"/>
      <c r="RW18" s="97"/>
      <c r="RX18" s="97"/>
      <c r="RY18" s="97"/>
      <c r="RZ18" s="97"/>
      <c r="SA18" s="97"/>
      <c r="SB18" s="97"/>
      <c r="SC18" s="97"/>
      <c r="SD18" s="97"/>
      <c r="SE18" s="97"/>
      <c r="SF18" s="97"/>
      <c r="SG18" s="97"/>
      <c r="SH18" s="97"/>
      <c r="SI18" s="97"/>
      <c r="SJ18" s="97"/>
      <c r="SK18" s="97"/>
      <c r="SL18" s="97"/>
      <c r="SM18" s="97"/>
      <c r="SN18" s="97"/>
      <c r="SO18" s="97"/>
      <c r="SP18" s="97"/>
      <c r="SQ18" s="97"/>
      <c r="SR18" s="97"/>
      <c r="SS18" s="97"/>
      <c r="ST18" s="97"/>
      <c r="SU18" s="97"/>
      <c r="SV18" s="97"/>
      <c r="SW18" s="97"/>
      <c r="SX18" s="97"/>
      <c r="SY18" s="97"/>
      <c r="SZ18" s="97"/>
      <c r="TA18" s="97"/>
      <c r="TB18" s="97"/>
      <c r="TC18" s="97"/>
      <c r="TD18" s="97"/>
      <c r="TE18" s="97"/>
      <c r="TF18" s="97"/>
      <c r="TG18" s="97"/>
      <c r="TH18" s="97"/>
      <c r="TI18" s="97"/>
      <c r="TJ18" s="97"/>
      <c r="TK18" s="97"/>
      <c r="TL18" s="97"/>
      <c r="TM18" s="97"/>
      <c r="TN18" s="97"/>
      <c r="TO18" s="97"/>
      <c r="TP18" s="97"/>
      <c r="TQ18" s="97"/>
      <c r="TR18" s="97"/>
      <c r="TS18" s="97"/>
      <c r="TT18" s="97"/>
      <c r="TU18" s="97"/>
      <c r="TV18" s="97"/>
      <c r="TW18" s="97"/>
      <c r="TX18" s="97"/>
      <c r="TY18" s="97"/>
      <c r="TZ18" s="97"/>
      <c r="UA18" s="97"/>
      <c r="UB18" s="97"/>
      <c r="UC18" s="97"/>
      <c r="UD18" s="97"/>
      <c r="UE18" s="97"/>
      <c r="UF18" s="97"/>
      <c r="UG18" s="97"/>
      <c r="UH18" s="97"/>
      <c r="UI18" s="97"/>
      <c r="UJ18" s="97"/>
      <c r="UK18" s="97"/>
      <c r="UL18" s="97"/>
      <c r="UM18" s="97"/>
      <c r="UN18" s="97"/>
      <c r="UO18" s="97"/>
      <c r="UP18" s="97"/>
      <c r="UQ18" s="97"/>
      <c r="UR18" s="97"/>
      <c r="US18" s="97"/>
      <c r="UT18" s="97"/>
      <c r="UU18" s="97"/>
      <c r="UV18" s="97"/>
      <c r="UW18" s="97"/>
      <c r="UX18" s="97"/>
      <c r="UY18" s="97"/>
      <c r="UZ18" s="97"/>
      <c r="VA18" s="97"/>
      <c r="VB18" s="97"/>
      <c r="VC18" s="97"/>
      <c r="VD18" s="97"/>
      <c r="VE18" s="97"/>
      <c r="VF18" s="97"/>
      <c r="VG18" s="97"/>
      <c r="VH18" s="97"/>
      <c r="VI18" s="97"/>
      <c r="VJ18" s="97"/>
      <c r="VK18" s="97"/>
      <c r="VL18" s="97"/>
      <c r="VM18" s="97"/>
      <c r="VN18" s="97"/>
      <c r="VO18" s="97"/>
      <c r="VP18" s="97"/>
      <c r="VQ18" s="97"/>
      <c r="VR18" s="97"/>
      <c r="VS18" s="97"/>
      <c r="VT18" s="97"/>
      <c r="VU18" s="97"/>
      <c r="VV18" s="97"/>
      <c r="VW18" s="97"/>
      <c r="VX18" s="97"/>
      <c r="VY18" s="97"/>
      <c r="VZ18" s="97"/>
      <c r="WA18" s="97"/>
      <c r="WB18" s="97"/>
      <c r="WC18" s="97"/>
      <c r="WD18" s="97"/>
      <c r="WE18" s="97"/>
      <c r="WF18" s="97"/>
      <c r="WG18" s="97"/>
      <c r="WH18" s="97"/>
      <c r="WI18" s="97"/>
      <c r="WJ18" s="97"/>
      <c r="WK18" s="97"/>
      <c r="WL18" s="97"/>
      <c r="WM18" s="97"/>
      <c r="WN18" s="97"/>
      <c r="WO18" s="97"/>
      <c r="WP18" s="97"/>
      <c r="WQ18" s="97"/>
      <c r="WR18" s="97"/>
      <c r="WS18" s="97"/>
      <c r="WT18" s="97"/>
      <c r="WU18" s="97"/>
      <c r="WV18" s="97"/>
      <c r="WW18" s="97"/>
      <c r="WX18" s="97"/>
      <c r="WY18" s="97"/>
      <c r="WZ18" s="97"/>
      <c r="XA18" s="97"/>
      <c r="XB18" s="97"/>
      <c r="XC18" s="97"/>
      <c r="XD18" s="97"/>
      <c r="XE18" s="97"/>
      <c r="XF18" s="97"/>
      <c r="XG18" s="97"/>
      <c r="XH18" s="97"/>
      <c r="XI18" s="97"/>
      <c r="XJ18" s="97"/>
      <c r="XK18" s="97"/>
      <c r="XL18" s="97"/>
      <c r="XM18" s="97"/>
      <c r="XN18" s="97"/>
      <c r="XO18" s="97"/>
      <c r="XP18" s="97"/>
      <c r="XQ18" s="97"/>
      <c r="XR18" s="97"/>
      <c r="XS18" s="97"/>
      <c r="XT18" s="97"/>
      <c r="XU18" s="97"/>
      <c r="XV18" s="97"/>
      <c r="XW18" s="97"/>
      <c r="XX18" s="97"/>
      <c r="XY18" s="97"/>
      <c r="XZ18" s="97"/>
      <c r="YA18" s="97"/>
      <c r="YB18" s="97"/>
      <c r="YC18" s="97"/>
      <c r="YD18" s="97"/>
      <c r="YE18" s="97"/>
      <c r="YF18" s="97"/>
      <c r="YG18" s="97"/>
      <c r="YH18" s="97"/>
      <c r="YI18" s="97"/>
      <c r="YJ18" s="97"/>
      <c r="YK18" s="97"/>
      <c r="YL18" s="97"/>
      <c r="YM18" s="97"/>
      <c r="YN18" s="97"/>
      <c r="YO18" s="97"/>
      <c r="YP18" s="97"/>
      <c r="YQ18" s="97"/>
      <c r="YR18" s="97"/>
      <c r="YS18" s="97"/>
      <c r="YT18" s="97"/>
      <c r="YU18" s="97"/>
      <c r="YV18" s="97"/>
      <c r="YW18" s="97"/>
      <c r="YX18" s="97"/>
      <c r="YY18" s="97"/>
      <c r="YZ18" s="97"/>
      <c r="ZA18" s="97"/>
      <c r="ZB18" s="97"/>
      <c r="ZC18" s="97"/>
      <c r="ZD18" s="97"/>
      <c r="ZE18" s="97"/>
      <c r="ZF18" s="97"/>
      <c r="ZG18" s="97"/>
      <c r="ZH18" s="97"/>
      <c r="ZI18" s="97"/>
      <c r="ZJ18" s="97"/>
      <c r="ZK18" s="97"/>
      <c r="ZL18" s="97"/>
      <c r="ZM18" s="97"/>
      <c r="ZN18" s="97"/>
      <c r="ZO18" s="97"/>
      <c r="ZP18" s="97"/>
      <c r="ZQ18" s="97"/>
      <c r="ZR18" s="97"/>
      <c r="ZS18" s="97"/>
      <c r="ZT18" s="97"/>
      <c r="ZU18" s="97"/>
      <c r="ZV18" s="97"/>
      <c r="ZW18" s="97"/>
      <c r="ZX18" s="97"/>
      <c r="ZY18" s="97"/>
      <c r="ZZ18" s="97"/>
      <c r="AAA18" s="97"/>
      <c r="AAB18" s="97"/>
      <c r="AAC18" s="97"/>
      <c r="AAD18" s="97"/>
      <c r="AAE18" s="97"/>
      <c r="AAF18" s="97"/>
      <c r="AAG18" s="97"/>
      <c r="AAH18" s="97"/>
      <c r="AAI18" s="97"/>
      <c r="AAJ18" s="97"/>
      <c r="AAK18" s="97"/>
      <c r="AAL18" s="97"/>
      <c r="AAM18" s="97"/>
      <c r="AAN18" s="97"/>
      <c r="AAO18" s="97"/>
      <c r="AAP18" s="97"/>
      <c r="AAQ18" s="97"/>
      <c r="AAR18" s="97"/>
      <c r="AAS18" s="97"/>
      <c r="AAT18" s="97"/>
      <c r="AAU18" s="97"/>
      <c r="AAV18" s="97"/>
      <c r="AAW18" s="97"/>
      <c r="AAX18" s="97"/>
      <c r="AAY18" s="97"/>
      <c r="AAZ18" s="97"/>
      <c r="ABA18" s="97"/>
      <c r="ABB18" s="97"/>
      <c r="ABC18" s="97"/>
      <c r="ABD18" s="97"/>
      <c r="ABE18" s="97"/>
      <c r="ABF18" s="97"/>
      <c r="ABG18" s="97"/>
      <c r="ABH18" s="97"/>
      <c r="ABI18" s="97"/>
      <c r="ABJ18" s="97"/>
      <c r="ABK18" s="97"/>
      <c r="ABL18" s="97"/>
      <c r="ABM18" s="97"/>
      <c r="ABN18" s="97"/>
      <c r="ABO18" s="97"/>
      <c r="ABP18" s="97"/>
      <c r="ABQ18" s="97"/>
      <c r="ABR18" s="97"/>
      <c r="ABS18" s="97"/>
      <c r="ABT18" s="97"/>
      <c r="ABU18" s="97"/>
      <c r="ABV18" s="97"/>
      <c r="ABW18" s="97"/>
      <c r="ABX18" s="97"/>
      <c r="ABY18" s="97"/>
      <c r="ABZ18" s="97"/>
      <c r="ACA18" s="97"/>
      <c r="ACB18" s="97"/>
      <c r="ACC18" s="97"/>
      <c r="ACD18" s="97"/>
      <c r="ACE18" s="97"/>
      <c r="ACF18" s="97"/>
      <c r="ACG18" s="97"/>
      <c r="ACH18" s="97"/>
      <c r="ACI18" s="97"/>
      <c r="ACJ18" s="97"/>
      <c r="ACK18" s="97"/>
      <c r="ACL18" s="97"/>
      <c r="ACM18" s="97"/>
      <c r="ACN18" s="97"/>
      <c r="ACO18" s="97"/>
      <c r="ACP18" s="97"/>
      <c r="ACQ18" s="97"/>
      <c r="ACR18" s="97"/>
      <c r="ACS18" s="97"/>
      <c r="ACT18" s="97"/>
      <c r="ACU18" s="97"/>
      <c r="ACV18" s="97"/>
      <c r="ACW18" s="97"/>
      <c r="ACX18" s="97"/>
      <c r="ACY18" s="97"/>
      <c r="ACZ18" s="97"/>
      <c r="ADA18" s="97"/>
      <c r="ADB18" s="97"/>
      <c r="ADC18" s="97"/>
      <c r="ADD18" s="97"/>
      <c r="ADE18" s="97"/>
      <c r="ADF18" s="97"/>
      <c r="ADG18" s="97"/>
      <c r="ADH18" s="97"/>
      <c r="ADI18" s="97"/>
      <c r="ADJ18" s="97"/>
      <c r="ADK18" s="97"/>
      <c r="ADL18" s="97"/>
      <c r="ADM18" s="97"/>
      <c r="ADN18" s="97"/>
      <c r="ADO18" s="97"/>
      <c r="ADP18" s="97"/>
      <c r="ADQ18" s="97"/>
      <c r="ADR18" s="97"/>
      <c r="ADS18" s="97"/>
      <c r="ADT18" s="97"/>
      <c r="ADU18" s="97"/>
      <c r="ADV18" s="97"/>
      <c r="ADW18" s="97"/>
      <c r="ADX18" s="97"/>
      <c r="ADY18" s="97"/>
      <c r="ADZ18" s="97"/>
      <c r="AEA18" s="97"/>
      <c r="AEB18" s="97"/>
      <c r="AEC18" s="97"/>
      <c r="AED18" s="97"/>
      <c r="AEE18" s="97"/>
      <c r="AEF18" s="97"/>
      <c r="AEG18" s="97"/>
      <c r="AEH18" s="97"/>
      <c r="AEI18" s="97"/>
      <c r="AEJ18" s="97"/>
      <c r="AEK18" s="97"/>
      <c r="AEL18" s="97"/>
      <c r="AEM18" s="97"/>
      <c r="AEN18" s="97"/>
      <c r="AEO18" s="97"/>
      <c r="AEP18" s="97"/>
      <c r="AEQ18" s="97"/>
      <c r="AER18" s="97"/>
      <c r="AES18" s="97"/>
      <c r="AET18" s="97"/>
      <c r="AEU18" s="97"/>
      <c r="AEV18" s="97"/>
      <c r="AEW18" s="97"/>
      <c r="AEX18" s="97"/>
      <c r="AEY18" s="97"/>
      <c r="AEZ18" s="97"/>
      <c r="AFA18" s="97"/>
      <c r="AFB18" s="97"/>
      <c r="AFC18" s="97"/>
      <c r="AFD18" s="97"/>
      <c r="AFE18" s="97"/>
      <c r="AFF18" s="97"/>
      <c r="AFG18" s="97"/>
      <c r="AFH18" s="97"/>
      <c r="AFI18" s="97"/>
      <c r="AFJ18" s="97"/>
      <c r="AFK18" s="97"/>
      <c r="AFL18" s="97"/>
      <c r="AFM18" s="97"/>
      <c r="AFN18" s="97"/>
      <c r="AFO18" s="97"/>
      <c r="AFP18" s="97"/>
      <c r="AFQ18" s="97"/>
      <c r="AFR18" s="97"/>
      <c r="AFS18" s="97"/>
      <c r="AFT18" s="97"/>
      <c r="AFU18" s="97"/>
      <c r="AFV18" s="97"/>
      <c r="AFW18" s="97"/>
      <c r="AFX18" s="97"/>
      <c r="AFY18" s="97"/>
      <c r="AFZ18" s="97"/>
      <c r="AGA18" s="97"/>
      <c r="AGB18" s="97"/>
      <c r="AGC18" s="97"/>
      <c r="AGD18" s="97"/>
      <c r="AGE18" s="97"/>
      <c r="AGF18" s="97"/>
      <c r="AGG18" s="97"/>
      <c r="AGH18" s="97"/>
      <c r="AGI18" s="97"/>
      <c r="AGJ18" s="97"/>
      <c r="AGK18" s="97"/>
      <c r="AGL18" s="97"/>
      <c r="AGM18" s="97"/>
      <c r="AGN18" s="97"/>
      <c r="AGO18" s="97"/>
      <c r="AGP18" s="97"/>
      <c r="AGQ18" s="97"/>
      <c r="AGR18" s="97"/>
      <c r="AGS18" s="97"/>
      <c r="AGT18" s="97"/>
      <c r="AGU18" s="97"/>
      <c r="AGV18" s="97"/>
      <c r="AGW18" s="97"/>
      <c r="AGX18" s="97"/>
      <c r="AGY18" s="97"/>
      <c r="AGZ18" s="97"/>
      <c r="AHA18" s="97"/>
      <c r="AHB18" s="97"/>
      <c r="AHC18" s="97"/>
      <c r="AHD18" s="97"/>
      <c r="AHE18" s="97"/>
      <c r="AHF18" s="97"/>
      <c r="AHG18" s="97"/>
      <c r="AHH18" s="97"/>
      <c r="AHI18" s="97"/>
      <c r="AHJ18" s="97"/>
      <c r="AHK18" s="97"/>
      <c r="AHL18" s="97"/>
      <c r="AHM18" s="97"/>
      <c r="AHN18" s="97"/>
      <c r="AHO18" s="97"/>
      <c r="AHP18" s="97"/>
      <c r="AHQ18" s="97"/>
      <c r="AHR18" s="97"/>
      <c r="AHS18" s="97"/>
      <c r="AHT18" s="97"/>
      <c r="AHU18" s="97"/>
      <c r="AHV18" s="97"/>
      <c r="AHW18" s="97"/>
      <c r="AHX18" s="97"/>
      <c r="AHY18" s="97"/>
      <c r="AHZ18" s="97"/>
      <c r="AIA18" s="97"/>
      <c r="AIB18" s="97"/>
      <c r="AIC18" s="97"/>
      <c r="AID18" s="97"/>
      <c r="AIE18" s="97"/>
      <c r="AIF18" s="97"/>
      <c r="AIG18" s="97"/>
      <c r="AIH18" s="97"/>
      <c r="AII18" s="97"/>
      <c r="AIJ18" s="97"/>
      <c r="AIK18" s="97"/>
      <c r="AIL18" s="97"/>
      <c r="AIM18" s="97"/>
      <c r="AIN18" s="97"/>
      <c r="AIO18" s="97"/>
      <c r="AIP18" s="97"/>
      <c r="AIQ18" s="97"/>
      <c r="AIR18" s="97"/>
      <c r="AIS18" s="97"/>
      <c r="AIT18" s="97"/>
      <c r="AIU18" s="97"/>
      <c r="AIV18" s="97"/>
      <c r="AIW18" s="97"/>
      <c r="AIX18" s="97"/>
      <c r="AIY18" s="97"/>
      <c r="AIZ18" s="97"/>
      <c r="AJA18" s="97"/>
      <c r="AJB18" s="97"/>
      <c r="AJC18" s="97"/>
      <c r="AJD18" s="97"/>
      <c r="AJE18" s="97"/>
      <c r="AJF18" s="97"/>
      <c r="AJG18" s="97"/>
      <c r="AJH18" s="97"/>
      <c r="AJI18" s="97"/>
      <c r="AJJ18" s="97"/>
      <c r="AJK18" s="97"/>
      <c r="AJL18" s="97"/>
      <c r="AJM18" s="97"/>
      <c r="AJN18" s="97"/>
      <c r="AJO18" s="97"/>
      <c r="AJP18" s="97"/>
      <c r="AJQ18" s="97"/>
      <c r="AJR18" s="97"/>
      <c r="AJS18" s="97"/>
      <c r="AJT18" s="97"/>
      <c r="AJU18" s="97"/>
      <c r="AJV18" s="97"/>
      <c r="AJW18" s="97"/>
      <c r="AJX18" s="97"/>
      <c r="AJY18" s="97"/>
      <c r="AJZ18" s="97"/>
      <c r="AKA18" s="97"/>
      <c r="AKB18" s="97"/>
      <c r="AKC18" s="97"/>
      <c r="AKD18" s="97"/>
      <c r="AKE18" s="97"/>
      <c r="AKF18" s="97"/>
      <c r="AKG18" s="97"/>
      <c r="AKH18" s="97"/>
      <c r="AKI18" s="97"/>
      <c r="AKJ18" s="97"/>
      <c r="AKK18" s="97"/>
      <c r="AKL18" s="97"/>
      <c r="AKM18" s="97"/>
      <c r="AKN18" s="97"/>
      <c r="AKO18" s="97"/>
      <c r="AKP18" s="97"/>
      <c r="AKQ18" s="97"/>
      <c r="AKR18" s="97"/>
      <c r="AKS18" s="97"/>
      <c r="AKT18" s="97"/>
      <c r="AKU18" s="97"/>
      <c r="AKV18" s="97"/>
      <c r="AKW18" s="97"/>
      <c r="AKX18" s="97"/>
      <c r="AKY18" s="97"/>
      <c r="AKZ18" s="97"/>
      <c r="ALA18" s="97"/>
      <c r="ALB18" s="97"/>
      <c r="ALC18" s="97"/>
      <c r="ALD18" s="97"/>
      <c r="ALE18" s="97"/>
      <c r="ALF18" s="97"/>
      <c r="ALG18" s="97"/>
      <c r="ALH18" s="97"/>
      <c r="ALI18" s="97"/>
      <c r="ALJ18" s="97"/>
      <c r="ALK18" s="97"/>
      <c r="ALL18" s="97"/>
      <c r="ALM18" s="97"/>
      <c r="ALN18" s="97"/>
      <c r="ALO18" s="97"/>
      <c r="ALP18" s="97"/>
      <c r="ALQ18" s="97"/>
      <c r="ALR18" s="97"/>
      <c r="ALS18" s="97"/>
      <c r="ALT18" s="97"/>
      <c r="ALU18" s="97"/>
      <c r="ALV18" s="97"/>
      <c r="ALW18" s="97"/>
      <c r="ALX18" s="97"/>
      <c r="ALY18" s="97"/>
      <c r="ALZ18" s="97"/>
      <c r="AMA18" s="97"/>
      <c r="AMB18" s="97"/>
      <c r="AMC18" s="97"/>
      <c r="AMD18" s="97"/>
      <c r="AME18" s="97"/>
      <c r="AMF18" s="97"/>
      <c r="AMG18" s="97"/>
      <c r="AMH18" s="97"/>
      <c r="AMI18" s="97"/>
    </row>
    <row r="19" spans="1:1023" x14ac:dyDescent="0.2">
      <c r="A19" s="164" t="s">
        <v>96</v>
      </c>
      <c r="B19" s="89" t="s">
        <v>16</v>
      </c>
      <c r="C19" s="74">
        <v>54.240077285991681</v>
      </c>
      <c r="D19" s="74">
        <v>10.173413708421943</v>
      </c>
      <c r="E19" s="74">
        <v>7.6872077767439579</v>
      </c>
      <c r="F19" s="74">
        <v>26.448212705893191</v>
      </c>
      <c r="G19" s="74">
        <v>1.4510885229492183</v>
      </c>
      <c r="H19" s="209"/>
      <c r="I19" s="72"/>
      <c r="J19" s="63"/>
      <c r="K19" s="63"/>
      <c r="L19" s="63"/>
      <c r="M19" s="63"/>
      <c r="N19" s="63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97"/>
      <c r="FN19" s="97"/>
      <c r="FO19" s="97"/>
      <c r="FP19" s="97"/>
      <c r="FQ19" s="97"/>
      <c r="FR19" s="97"/>
      <c r="FS19" s="97"/>
      <c r="FT19" s="97"/>
      <c r="FU19" s="97"/>
      <c r="FV19" s="97"/>
      <c r="FW19" s="97"/>
      <c r="FX19" s="97"/>
      <c r="FY19" s="97"/>
      <c r="FZ19" s="97"/>
      <c r="GA19" s="97"/>
      <c r="GB19" s="97"/>
      <c r="GC19" s="97"/>
      <c r="GD19" s="97"/>
      <c r="GE19" s="97"/>
      <c r="GF19" s="97"/>
      <c r="GG19" s="97"/>
      <c r="GH19" s="97"/>
      <c r="GI19" s="97"/>
      <c r="GJ19" s="97"/>
      <c r="GK19" s="97"/>
      <c r="GL19" s="97"/>
      <c r="GM19" s="97"/>
      <c r="GN19" s="97"/>
      <c r="GO19" s="97"/>
      <c r="GP19" s="97"/>
      <c r="GQ19" s="97"/>
      <c r="GR19" s="97"/>
      <c r="GS19" s="97"/>
      <c r="GT19" s="97"/>
      <c r="GU19" s="97"/>
      <c r="GV19" s="97"/>
      <c r="GW19" s="97"/>
      <c r="GX19" s="97"/>
      <c r="GY19" s="97"/>
      <c r="GZ19" s="97"/>
      <c r="HA19" s="97"/>
      <c r="HB19" s="97"/>
      <c r="HC19" s="97"/>
      <c r="HD19" s="97"/>
      <c r="HE19" s="97"/>
      <c r="HF19" s="97"/>
      <c r="HG19" s="97"/>
      <c r="HH19" s="97"/>
      <c r="HI19" s="97"/>
      <c r="HJ19" s="97"/>
      <c r="HK19" s="97"/>
      <c r="HL19" s="97"/>
      <c r="HM19" s="97"/>
      <c r="HN19" s="97"/>
      <c r="HO19" s="97"/>
      <c r="HP19" s="97"/>
      <c r="HQ19" s="97"/>
      <c r="HR19" s="97"/>
      <c r="HS19" s="97"/>
      <c r="HT19" s="97"/>
      <c r="HU19" s="97"/>
      <c r="HV19" s="97"/>
      <c r="HW19" s="97"/>
      <c r="HX19" s="97"/>
      <c r="HY19" s="97"/>
      <c r="HZ19" s="97"/>
      <c r="IA19" s="97"/>
      <c r="IB19" s="97"/>
      <c r="IC19" s="97"/>
      <c r="ID19" s="97"/>
      <c r="IE19" s="97"/>
      <c r="IF19" s="97"/>
      <c r="IG19" s="97"/>
      <c r="IH19" s="97"/>
      <c r="II19" s="97"/>
      <c r="IJ19" s="97"/>
      <c r="IK19" s="97"/>
      <c r="IL19" s="97"/>
      <c r="IM19" s="97"/>
      <c r="IN19" s="97"/>
      <c r="IO19" s="97"/>
      <c r="IP19" s="97"/>
      <c r="IQ19" s="97"/>
      <c r="IR19" s="97"/>
      <c r="IS19" s="97"/>
      <c r="IT19" s="97"/>
      <c r="IU19" s="97"/>
      <c r="IV19" s="97"/>
      <c r="IW19" s="97"/>
      <c r="IX19" s="97"/>
      <c r="IY19" s="97"/>
      <c r="IZ19" s="97"/>
      <c r="JA19" s="97"/>
      <c r="JB19" s="97"/>
      <c r="JC19" s="97"/>
      <c r="JD19" s="97"/>
      <c r="JE19" s="97"/>
      <c r="JF19" s="97"/>
      <c r="JG19" s="97"/>
      <c r="JH19" s="97"/>
      <c r="JI19" s="97"/>
      <c r="JJ19" s="97"/>
      <c r="JK19" s="97"/>
      <c r="JL19" s="97"/>
      <c r="JM19" s="97"/>
      <c r="JN19" s="97"/>
      <c r="JO19" s="97"/>
      <c r="JP19" s="97"/>
      <c r="JQ19" s="97"/>
      <c r="JR19" s="97"/>
      <c r="JS19" s="97"/>
      <c r="JT19" s="97"/>
      <c r="JU19" s="97"/>
      <c r="JV19" s="97"/>
      <c r="JW19" s="97"/>
      <c r="JX19" s="97"/>
      <c r="JY19" s="97"/>
      <c r="JZ19" s="97"/>
      <c r="KA19" s="97"/>
      <c r="KB19" s="97"/>
      <c r="KC19" s="97"/>
      <c r="KD19" s="97"/>
      <c r="KE19" s="97"/>
      <c r="KF19" s="97"/>
      <c r="KG19" s="97"/>
      <c r="KH19" s="97"/>
      <c r="KI19" s="97"/>
      <c r="KJ19" s="97"/>
      <c r="KK19" s="97"/>
      <c r="KL19" s="97"/>
      <c r="KM19" s="97"/>
      <c r="KN19" s="97"/>
      <c r="KO19" s="97"/>
      <c r="KP19" s="97"/>
      <c r="KQ19" s="97"/>
      <c r="KR19" s="97"/>
      <c r="KS19" s="97"/>
      <c r="KT19" s="97"/>
      <c r="KU19" s="97"/>
      <c r="KV19" s="97"/>
      <c r="KW19" s="97"/>
      <c r="KX19" s="97"/>
      <c r="KY19" s="97"/>
      <c r="KZ19" s="97"/>
      <c r="LA19" s="97"/>
      <c r="LB19" s="97"/>
      <c r="LC19" s="97"/>
      <c r="LD19" s="97"/>
      <c r="LE19" s="97"/>
      <c r="LF19" s="97"/>
      <c r="LG19" s="97"/>
      <c r="LH19" s="97"/>
      <c r="LI19" s="97"/>
      <c r="LJ19" s="97"/>
      <c r="LK19" s="97"/>
      <c r="LL19" s="97"/>
      <c r="LM19" s="97"/>
      <c r="LN19" s="97"/>
      <c r="LO19" s="97"/>
      <c r="LP19" s="97"/>
      <c r="LQ19" s="97"/>
      <c r="LR19" s="97"/>
      <c r="LS19" s="97"/>
      <c r="LT19" s="97"/>
      <c r="LU19" s="97"/>
      <c r="LV19" s="97"/>
      <c r="LW19" s="97"/>
      <c r="LX19" s="97"/>
      <c r="LY19" s="97"/>
      <c r="LZ19" s="97"/>
      <c r="MA19" s="97"/>
      <c r="MB19" s="97"/>
      <c r="MC19" s="97"/>
      <c r="MD19" s="97"/>
      <c r="ME19" s="97"/>
      <c r="MF19" s="97"/>
      <c r="MG19" s="97"/>
      <c r="MH19" s="97"/>
      <c r="MI19" s="97"/>
      <c r="MJ19" s="97"/>
      <c r="MK19" s="97"/>
      <c r="ML19" s="97"/>
      <c r="MM19" s="97"/>
      <c r="MN19" s="97"/>
      <c r="MO19" s="97"/>
      <c r="MP19" s="97"/>
      <c r="MQ19" s="97"/>
      <c r="MR19" s="97"/>
      <c r="MS19" s="97"/>
      <c r="MT19" s="97"/>
      <c r="MU19" s="97"/>
      <c r="MV19" s="97"/>
      <c r="MW19" s="97"/>
      <c r="MX19" s="97"/>
      <c r="MY19" s="97"/>
      <c r="MZ19" s="97"/>
      <c r="NA19" s="97"/>
      <c r="NB19" s="97"/>
      <c r="NC19" s="97"/>
      <c r="ND19" s="97"/>
      <c r="NE19" s="97"/>
      <c r="NF19" s="97"/>
      <c r="NG19" s="97"/>
      <c r="NH19" s="97"/>
      <c r="NI19" s="97"/>
      <c r="NJ19" s="97"/>
      <c r="NK19" s="97"/>
      <c r="NL19" s="97"/>
      <c r="NM19" s="97"/>
      <c r="NN19" s="97"/>
      <c r="NO19" s="97"/>
      <c r="NP19" s="97"/>
      <c r="NQ19" s="97"/>
      <c r="NR19" s="97"/>
      <c r="NS19" s="97"/>
      <c r="NT19" s="97"/>
      <c r="NU19" s="97"/>
      <c r="NV19" s="97"/>
      <c r="NW19" s="97"/>
      <c r="NX19" s="97"/>
      <c r="NY19" s="97"/>
      <c r="NZ19" s="97"/>
      <c r="OA19" s="97"/>
      <c r="OB19" s="97"/>
      <c r="OC19" s="97"/>
      <c r="OD19" s="97"/>
      <c r="OE19" s="97"/>
      <c r="OF19" s="97"/>
      <c r="OG19" s="97"/>
      <c r="OH19" s="97"/>
      <c r="OI19" s="97"/>
      <c r="OJ19" s="97"/>
      <c r="OK19" s="97"/>
      <c r="OL19" s="97"/>
      <c r="OM19" s="97"/>
      <c r="ON19" s="97"/>
      <c r="OO19" s="97"/>
      <c r="OP19" s="97"/>
      <c r="OQ19" s="97"/>
      <c r="OR19" s="97"/>
      <c r="OS19" s="97"/>
      <c r="OT19" s="97"/>
      <c r="OU19" s="97"/>
      <c r="OV19" s="97"/>
      <c r="OW19" s="97"/>
      <c r="OX19" s="97"/>
      <c r="OY19" s="97"/>
      <c r="OZ19" s="97"/>
      <c r="PA19" s="97"/>
      <c r="PB19" s="97"/>
      <c r="PC19" s="97"/>
      <c r="PD19" s="97"/>
      <c r="PE19" s="97"/>
      <c r="PF19" s="97"/>
      <c r="PG19" s="97"/>
      <c r="PH19" s="97"/>
      <c r="PI19" s="97"/>
      <c r="PJ19" s="97"/>
      <c r="PK19" s="97"/>
      <c r="PL19" s="97"/>
      <c r="PM19" s="97"/>
      <c r="PN19" s="97"/>
      <c r="PO19" s="97"/>
      <c r="PP19" s="97"/>
      <c r="PQ19" s="97"/>
      <c r="PR19" s="97"/>
      <c r="PS19" s="97"/>
      <c r="PT19" s="97"/>
      <c r="PU19" s="97"/>
      <c r="PV19" s="97"/>
      <c r="PW19" s="97"/>
      <c r="PX19" s="97"/>
      <c r="PY19" s="97"/>
      <c r="PZ19" s="97"/>
      <c r="QA19" s="97"/>
      <c r="QB19" s="97"/>
      <c r="QC19" s="97"/>
      <c r="QD19" s="97"/>
      <c r="QE19" s="97"/>
      <c r="QF19" s="97"/>
      <c r="QG19" s="97"/>
      <c r="QH19" s="97"/>
      <c r="QI19" s="97"/>
      <c r="QJ19" s="97"/>
      <c r="QK19" s="97"/>
      <c r="QL19" s="97"/>
      <c r="QM19" s="97"/>
      <c r="QN19" s="97"/>
      <c r="QO19" s="97"/>
      <c r="QP19" s="97"/>
      <c r="QQ19" s="97"/>
      <c r="QR19" s="97"/>
      <c r="QS19" s="97"/>
      <c r="QT19" s="97"/>
      <c r="QU19" s="97"/>
      <c r="QV19" s="97"/>
      <c r="QW19" s="97"/>
      <c r="QX19" s="97"/>
      <c r="QY19" s="97"/>
      <c r="QZ19" s="97"/>
      <c r="RA19" s="97"/>
      <c r="RB19" s="97"/>
      <c r="RC19" s="97"/>
      <c r="RD19" s="97"/>
      <c r="RE19" s="97"/>
      <c r="RF19" s="97"/>
      <c r="RG19" s="97"/>
      <c r="RH19" s="97"/>
      <c r="RI19" s="97"/>
      <c r="RJ19" s="97"/>
      <c r="RK19" s="97"/>
      <c r="RL19" s="97"/>
      <c r="RM19" s="97"/>
      <c r="RN19" s="97"/>
      <c r="RO19" s="97"/>
      <c r="RP19" s="97"/>
      <c r="RQ19" s="97"/>
      <c r="RR19" s="97"/>
      <c r="RS19" s="97"/>
      <c r="RT19" s="97"/>
      <c r="RU19" s="97"/>
      <c r="RV19" s="97"/>
      <c r="RW19" s="97"/>
      <c r="RX19" s="97"/>
      <c r="RY19" s="97"/>
      <c r="RZ19" s="97"/>
      <c r="SA19" s="97"/>
      <c r="SB19" s="97"/>
      <c r="SC19" s="97"/>
      <c r="SD19" s="97"/>
      <c r="SE19" s="97"/>
      <c r="SF19" s="97"/>
      <c r="SG19" s="97"/>
      <c r="SH19" s="97"/>
      <c r="SI19" s="97"/>
      <c r="SJ19" s="97"/>
      <c r="SK19" s="97"/>
      <c r="SL19" s="97"/>
      <c r="SM19" s="97"/>
      <c r="SN19" s="97"/>
      <c r="SO19" s="97"/>
      <c r="SP19" s="97"/>
      <c r="SQ19" s="97"/>
      <c r="SR19" s="97"/>
      <c r="SS19" s="97"/>
      <c r="ST19" s="97"/>
      <c r="SU19" s="97"/>
      <c r="SV19" s="97"/>
      <c r="SW19" s="97"/>
      <c r="SX19" s="97"/>
      <c r="SY19" s="97"/>
      <c r="SZ19" s="97"/>
      <c r="TA19" s="97"/>
      <c r="TB19" s="97"/>
      <c r="TC19" s="97"/>
      <c r="TD19" s="97"/>
      <c r="TE19" s="97"/>
      <c r="TF19" s="97"/>
      <c r="TG19" s="97"/>
      <c r="TH19" s="97"/>
      <c r="TI19" s="97"/>
      <c r="TJ19" s="97"/>
      <c r="TK19" s="97"/>
      <c r="TL19" s="97"/>
      <c r="TM19" s="97"/>
      <c r="TN19" s="97"/>
      <c r="TO19" s="97"/>
      <c r="TP19" s="97"/>
      <c r="TQ19" s="97"/>
      <c r="TR19" s="97"/>
      <c r="TS19" s="97"/>
      <c r="TT19" s="97"/>
      <c r="TU19" s="97"/>
      <c r="TV19" s="97"/>
      <c r="TW19" s="97"/>
      <c r="TX19" s="97"/>
      <c r="TY19" s="97"/>
      <c r="TZ19" s="97"/>
      <c r="UA19" s="97"/>
      <c r="UB19" s="97"/>
      <c r="UC19" s="97"/>
      <c r="UD19" s="97"/>
      <c r="UE19" s="97"/>
      <c r="UF19" s="97"/>
      <c r="UG19" s="97"/>
      <c r="UH19" s="97"/>
      <c r="UI19" s="97"/>
      <c r="UJ19" s="97"/>
      <c r="UK19" s="97"/>
      <c r="UL19" s="97"/>
      <c r="UM19" s="97"/>
      <c r="UN19" s="97"/>
      <c r="UO19" s="97"/>
      <c r="UP19" s="97"/>
      <c r="UQ19" s="97"/>
      <c r="UR19" s="97"/>
      <c r="US19" s="97"/>
      <c r="UT19" s="97"/>
      <c r="UU19" s="97"/>
      <c r="UV19" s="97"/>
      <c r="UW19" s="97"/>
      <c r="UX19" s="97"/>
      <c r="UY19" s="97"/>
      <c r="UZ19" s="97"/>
      <c r="VA19" s="97"/>
      <c r="VB19" s="97"/>
      <c r="VC19" s="97"/>
      <c r="VD19" s="97"/>
      <c r="VE19" s="97"/>
      <c r="VF19" s="97"/>
      <c r="VG19" s="97"/>
      <c r="VH19" s="97"/>
      <c r="VI19" s="97"/>
      <c r="VJ19" s="97"/>
      <c r="VK19" s="97"/>
      <c r="VL19" s="97"/>
      <c r="VM19" s="97"/>
      <c r="VN19" s="97"/>
      <c r="VO19" s="97"/>
      <c r="VP19" s="97"/>
      <c r="VQ19" s="97"/>
      <c r="VR19" s="97"/>
      <c r="VS19" s="97"/>
      <c r="VT19" s="97"/>
      <c r="VU19" s="97"/>
      <c r="VV19" s="97"/>
      <c r="VW19" s="97"/>
      <c r="VX19" s="97"/>
      <c r="VY19" s="97"/>
      <c r="VZ19" s="97"/>
      <c r="WA19" s="97"/>
      <c r="WB19" s="97"/>
      <c r="WC19" s="97"/>
      <c r="WD19" s="97"/>
      <c r="WE19" s="97"/>
      <c r="WF19" s="97"/>
      <c r="WG19" s="97"/>
      <c r="WH19" s="97"/>
      <c r="WI19" s="97"/>
      <c r="WJ19" s="97"/>
      <c r="WK19" s="97"/>
      <c r="WL19" s="97"/>
      <c r="WM19" s="97"/>
      <c r="WN19" s="97"/>
      <c r="WO19" s="97"/>
      <c r="WP19" s="97"/>
      <c r="WQ19" s="97"/>
      <c r="WR19" s="97"/>
      <c r="WS19" s="97"/>
      <c r="WT19" s="97"/>
      <c r="WU19" s="97"/>
      <c r="WV19" s="97"/>
      <c r="WW19" s="97"/>
      <c r="WX19" s="97"/>
      <c r="WY19" s="97"/>
      <c r="WZ19" s="97"/>
      <c r="XA19" s="97"/>
      <c r="XB19" s="97"/>
      <c r="XC19" s="97"/>
      <c r="XD19" s="97"/>
      <c r="XE19" s="97"/>
      <c r="XF19" s="97"/>
      <c r="XG19" s="97"/>
      <c r="XH19" s="97"/>
      <c r="XI19" s="97"/>
      <c r="XJ19" s="97"/>
      <c r="XK19" s="97"/>
      <c r="XL19" s="97"/>
      <c r="XM19" s="97"/>
      <c r="XN19" s="97"/>
      <c r="XO19" s="97"/>
      <c r="XP19" s="97"/>
      <c r="XQ19" s="97"/>
      <c r="XR19" s="97"/>
      <c r="XS19" s="97"/>
      <c r="XT19" s="97"/>
      <c r="XU19" s="97"/>
      <c r="XV19" s="97"/>
      <c r="XW19" s="97"/>
      <c r="XX19" s="97"/>
      <c r="XY19" s="97"/>
      <c r="XZ19" s="97"/>
      <c r="YA19" s="97"/>
      <c r="YB19" s="97"/>
      <c r="YC19" s="97"/>
      <c r="YD19" s="97"/>
      <c r="YE19" s="97"/>
      <c r="YF19" s="97"/>
      <c r="YG19" s="97"/>
      <c r="YH19" s="97"/>
      <c r="YI19" s="97"/>
      <c r="YJ19" s="97"/>
      <c r="YK19" s="97"/>
      <c r="YL19" s="97"/>
      <c r="YM19" s="97"/>
      <c r="YN19" s="97"/>
      <c r="YO19" s="97"/>
      <c r="YP19" s="97"/>
      <c r="YQ19" s="97"/>
      <c r="YR19" s="97"/>
      <c r="YS19" s="97"/>
      <c r="YT19" s="97"/>
      <c r="YU19" s="97"/>
      <c r="YV19" s="97"/>
      <c r="YW19" s="97"/>
      <c r="YX19" s="97"/>
      <c r="YY19" s="97"/>
      <c r="YZ19" s="97"/>
      <c r="ZA19" s="97"/>
      <c r="ZB19" s="97"/>
      <c r="ZC19" s="97"/>
      <c r="ZD19" s="97"/>
      <c r="ZE19" s="97"/>
      <c r="ZF19" s="97"/>
      <c r="ZG19" s="97"/>
      <c r="ZH19" s="97"/>
      <c r="ZI19" s="97"/>
      <c r="ZJ19" s="97"/>
      <c r="ZK19" s="97"/>
      <c r="ZL19" s="97"/>
      <c r="ZM19" s="97"/>
      <c r="ZN19" s="97"/>
      <c r="ZO19" s="97"/>
      <c r="ZP19" s="97"/>
      <c r="ZQ19" s="97"/>
      <c r="ZR19" s="97"/>
      <c r="ZS19" s="97"/>
      <c r="ZT19" s="97"/>
      <c r="ZU19" s="97"/>
      <c r="ZV19" s="97"/>
      <c r="ZW19" s="97"/>
      <c r="ZX19" s="97"/>
      <c r="ZY19" s="97"/>
      <c r="ZZ19" s="97"/>
      <c r="AAA19" s="97"/>
      <c r="AAB19" s="97"/>
      <c r="AAC19" s="97"/>
      <c r="AAD19" s="97"/>
      <c r="AAE19" s="97"/>
      <c r="AAF19" s="97"/>
      <c r="AAG19" s="97"/>
      <c r="AAH19" s="97"/>
      <c r="AAI19" s="97"/>
      <c r="AAJ19" s="97"/>
      <c r="AAK19" s="97"/>
      <c r="AAL19" s="97"/>
      <c r="AAM19" s="97"/>
      <c r="AAN19" s="97"/>
      <c r="AAO19" s="97"/>
      <c r="AAP19" s="97"/>
      <c r="AAQ19" s="97"/>
      <c r="AAR19" s="97"/>
      <c r="AAS19" s="97"/>
      <c r="AAT19" s="97"/>
      <c r="AAU19" s="97"/>
      <c r="AAV19" s="97"/>
      <c r="AAW19" s="97"/>
      <c r="AAX19" s="97"/>
      <c r="AAY19" s="97"/>
      <c r="AAZ19" s="97"/>
      <c r="ABA19" s="97"/>
      <c r="ABB19" s="97"/>
      <c r="ABC19" s="97"/>
      <c r="ABD19" s="97"/>
      <c r="ABE19" s="97"/>
      <c r="ABF19" s="97"/>
      <c r="ABG19" s="97"/>
      <c r="ABH19" s="97"/>
      <c r="ABI19" s="97"/>
      <c r="ABJ19" s="97"/>
      <c r="ABK19" s="97"/>
      <c r="ABL19" s="97"/>
      <c r="ABM19" s="97"/>
      <c r="ABN19" s="97"/>
      <c r="ABO19" s="97"/>
      <c r="ABP19" s="97"/>
      <c r="ABQ19" s="97"/>
      <c r="ABR19" s="97"/>
      <c r="ABS19" s="97"/>
      <c r="ABT19" s="97"/>
      <c r="ABU19" s="97"/>
      <c r="ABV19" s="97"/>
      <c r="ABW19" s="97"/>
      <c r="ABX19" s="97"/>
      <c r="ABY19" s="97"/>
      <c r="ABZ19" s="97"/>
      <c r="ACA19" s="97"/>
      <c r="ACB19" s="97"/>
      <c r="ACC19" s="97"/>
      <c r="ACD19" s="97"/>
      <c r="ACE19" s="97"/>
      <c r="ACF19" s="97"/>
      <c r="ACG19" s="97"/>
      <c r="ACH19" s="97"/>
      <c r="ACI19" s="97"/>
      <c r="ACJ19" s="97"/>
      <c r="ACK19" s="97"/>
      <c r="ACL19" s="97"/>
      <c r="ACM19" s="97"/>
      <c r="ACN19" s="97"/>
      <c r="ACO19" s="97"/>
      <c r="ACP19" s="97"/>
      <c r="ACQ19" s="97"/>
      <c r="ACR19" s="97"/>
      <c r="ACS19" s="97"/>
      <c r="ACT19" s="97"/>
      <c r="ACU19" s="97"/>
      <c r="ACV19" s="97"/>
      <c r="ACW19" s="97"/>
      <c r="ACX19" s="97"/>
      <c r="ACY19" s="97"/>
      <c r="ACZ19" s="97"/>
      <c r="ADA19" s="97"/>
      <c r="ADB19" s="97"/>
      <c r="ADC19" s="97"/>
      <c r="ADD19" s="97"/>
      <c r="ADE19" s="97"/>
      <c r="ADF19" s="97"/>
      <c r="ADG19" s="97"/>
      <c r="ADH19" s="97"/>
      <c r="ADI19" s="97"/>
      <c r="ADJ19" s="97"/>
      <c r="ADK19" s="97"/>
      <c r="ADL19" s="97"/>
      <c r="ADM19" s="97"/>
      <c r="ADN19" s="97"/>
      <c r="ADO19" s="97"/>
      <c r="ADP19" s="97"/>
      <c r="ADQ19" s="97"/>
      <c r="ADR19" s="97"/>
      <c r="ADS19" s="97"/>
      <c r="ADT19" s="97"/>
      <c r="ADU19" s="97"/>
      <c r="ADV19" s="97"/>
      <c r="ADW19" s="97"/>
      <c r="ADX19" s="97"/>
      <c r="ADY19" s="97"/>
      <c r="ADZ19" s="97"/>
      <c r="AEA19" s="97"/>
      <c r="AEB19" s="97"/>
      <c r="AEC19" s="97"/>
      <c r="AED19" s="97"/>
      <c r="AEE19" s="97"/>
      <c r="AEF19" s="97"/>
      <c r="AEG19" s="97"/>
      <c r="AEH19" s="97"/>
      <c r="AEI19" s="97"/>
      <c r="AEJ19" s="97"/>
      <c r="AEK19" s="97"/>
      <c r="AEL19" s="97"/>
      <c r="AEM19" s="97"/>
      <c r="AEN19" s="97"/>
      <c r="AEO19" s="97"/>
      <c r="AEP19" s="97"/>
      <c r="AEQ19" s="97"/>
      <c r="AER19" s="97"/>
      <c r="AES19" s="97"/>
      <c r="AET19" s="97"/>
      <c r="AEU19" s="97"/>
      <c r="AEV19" s="97"/>
      <c r="AEW19" s="97"/>
      <c r="AEX19" s="97"/>
      <c r="AEY19" s="97"/>
      <c r="AEZ19" s="97"/>
      <c r="AFA19" s="97"/>
      <c r="AFB19" s="97"/>
      <c r="AFC19" s="97"/>
      <c r="AFD19" s="97"/>
      <c r="AFE19" s="97"/>
      <c r="AFF19" s="97"/>
      <c r="AFG19" s="97"/>
      <c r="AFH19" s="97"/>
      <c r="AFI19" s="97"/>
      <c r="AFJ19" s="97"/>
      <c r="AFK19" s="97"/>
      <c r="AFL19" s="97"/>
      <c r="AFM19" s="97"/>
      <c r="AFN19" s="97"/>
      <c r="AFO19" s="97"/>
      <c r="AFP19" s="97"/>
      <c r="AFQ19" s="97"/>
      <c r="AFR19" s="97"/>
      <c r="AFS19" s="97"/>
      <c r="AFT19" s="97"/>
      <c r="AFU19" s="97"/>
      <c r="AFV19" s="97"/>
      <c r="AFW19" s="97"/>
      <c r="AFX19" s="97"/>
      <c r="AFY19" s="97"/>
      <c r="AFZ19" s="97"/>
      <c r="AGA19" s="97"/>
      <c r="AGB19" s="97"/>
      <c r="AGC19" s="97"/>
      <c r="AGD19" s="97"/>
      <c r="AGE19" s="97"/>
      <c r="AGF19" s="97"/>
      <c r="AGG19" s="97"/>
      <c r="AGH19" s="97"/>
      <c r="AGI19" s="97"/>
      <c r="AGJ19" s="97"/>
      <c r="AGK19" s="97"/>
      <c r="AGL19" s="97"/>
      <c r="AGM19" s="97"/>
      <c r="AGN19" s="97"/>
      <c r="AGO19" s="97"/>
      <c r="AGP19" s="97"/>
      <c r="AGQ19" s="97"/>
      <c r="AGR19" s="97"/>
      <c r="AGS19" s="97"/>
      <c r="AGT19" s="97"/>
      <c r="AGU19" s="97"/>
      <c r="AGV19" s="97"/>
      <c r="AGW19" s="97"/>
      <c r="AGX19" s="97"/>
      <c r="AGY19" s="97"/>
      <c r="AGZ19" s="97"/>
      <c r="AHA19" s="97"/>
      <c r="AHB19" s="97"/>
      <c r="AHC19" s="97"/>
      <c r="AHD19" s="97"/>
      <c r="AHE19" s="97"/>
      <c r="AHF19" s="97"/>
      <c r="AHG19" s="97"/>
      <c r="AHH19" s="97"/>
      <c r="AHI19" s="97"/>
      <c r="AHJ19" s="97"/>
      <c r="AHK19" s="97"/>
      <c r="AHL19" s="97"/>
      <c r="AHM19" s="97"/>
      <c r="AHN19" s="97"/>
      <c r="AHO19" s="97"/>
      <c r="AHP19" s="97"/>
      <c r="AHQ19" s="97"/>
      <c r="AHR19" s="97"/>
      <c r="AHS19" s="97"/>
      <c r="AHT19" s="97"/>
      <c r="AHU19" s="97"/>
      <c r="AHV19" s="97"/>
      <c r="AHW19" s="97"/>
      <c r="AHX19" s="97"/>
      <c r="AHY19" s="97"/>
      <c r="AHZ19" s="97"/>
      <c r="AIA19" s="97"/>
      <c r="AIB19" s="97"/>
      <c r="AIC19" s="97"/>
      <c r="AID19" s="97"/>
      <c r="AIE19" s="97"/>
      <c r="AIF19" s="97"/>
      <c r="AIG19" s="97"/>
      <c r="AIH19" s="97"/>
      <c r="AII19" s="97"/>
      <c r="AIJ19" s="97"/>
      <c r="AIK19" s="97"/>
      <c r="AIL19" s="97"/>
      <c r="AIM19" s="97"/>
      <c r="AIN19" s="97"/>
      <c r="AIO19" s="97"/>
      <c r="AIP19" s="97"/>
      <c r="AIQ19" s="97"/>
      <c r="AIR19" s="97"/>
      <c r="AIS19" s="97"/>
      <c r="AIT19" s="97"/>
      <c r="AIU19" s="97"/>
      <c r="AIV19" s="97"/>
      <c r="AIW19" s="97"/>
      <c r="AIX19" s="97"/>
      <c r="AIY19" s="97"/>
      <c r="AIZ19" s="97"/>
      <c r="AJA19" s="97"/>
      <c r="AJB19" s="97"/>
      <c r="AJC19" s="97"/>
      <c r="AJD19" s="97"/>
      <c r="AJE19" s="97"/>
      <c r="AJF19" s="97"/>
      <c r="AJG19" s="97"/>
      <c r="AJH19" s="97"/>
      <c r="AJI19" s="97"/>
      <c r="AJJ19" s="97"/>
      <c r="AJK19" s="97"/>
      <c r="AJL19" s="97"/>
      <c r="AJM19" s="97"/>
      <c r="AJN19" s="97"/>
      <c r="AJO19" s="97"/>
      <c r="AJP19" s="97"/>
      <c r="AJQ19" s="97"/>
      <c r="AJR19" s="97"/>
      <c r="AJS19" s="97"/>
      <c r="AJT19" s="97"/>
      <c r="AJU19" s="97"/>
      <c r="AJV19" s="97"/>
      <c r="AJW19" s="97"/>
      <c r="AJX19" s="97"/>
      <c r="AJY19" s="97"/>
      <c r="AJZ19" s="97"/>
      <c r="AKA19" s="97"/>
      <c r="AKB19" s="97"/>
      <c r="AKC19" s="97"/>
      <c r="AKD19" s="97"/>
      <c r="AKE19" s="97"/>
      <c r="AKF19" s="97"/>
      <c r="AKG19" s="97"/>
      <c r="AKH19" s="97"/>
      <c r="AKI19" s="97"/>
      <c r="AKJ19" s="97"/>
      <c r="AKK19" s="97"/>
      <c r="AKL19" s="97"/>
      <c r="AKM19" s="97"/>
      <c r="AKN19" s="97"/>
      <c r="AKO19" s="97"/>
      <c r="AKP19" s="97"/>
      <c r="AKQ19" s="97"/>
      <c r="AKR19" s="97"/>
      <c r="AKS19" s="97"/>
      <c r="AKT19" s="97"/>
      <c r="AKU19" s="97"/>
      <c r="AKV19" s="97"/>
      <c r="AKW19" s="97"/>
      <c r="AKX19" s="97"/>
      <c r="AKY19" s="97"/>
      <c r="AKZ19" s="97"/>
      <c r="ALA19" s="97"/>
      <c r="ALB19" s="97"/>
      <c r="ALC19" s="97"/>
      <c r="ALD19" s="97"/>
      <c r="ALE19" s="97"/>
      <c r="ALF19" s="97"/>
      <c r="ALG19" s="97"/>
      <c r="ALH19" s="97"/>
      <c r="ALI19" s="97"/>
      <c r="ALJ19" s="97"/>
      <c r="ALK19" s="97"/>
      <c r="ALL19" s="97"/>
      <c r="ALM19" s="97"/>
      <c r="ALN19" s="97"/>
      <c r="ALO19" s="97"/>
      <c r="ALP19" s="97"/>
      <c r="ALQ19" s="97"/>
      <c r="ALR19" s="97"/>
      <c r="ALS19" s="97"/>
      <c r="ALT19" s="97"/>
      <c r="ALU19" s="97"/>
      <c r="ALV19" s="97"/>
      <c r="ALW19" s="97"/>
      <c r="ALX19" s="97"/>
      <c r="ALY19" s="97"/>
      <c r="ALZ19" s="97"/>
      <c r="AMA19" s="97"/>
      <c r="AMB19" s="97"/>
      <c r="AMC19" s="97"/>
      <c r="AMD19" s="97"/>
      <c r="AME19" s="97"/>
      <c r="AMF19" s="97"/>
      <c r="AMG19" s="97"/>
      <c r="AMH19" s="97"/>
      <c r="AMI19" s="97"/>
    </row>
    <row r="20" spans="1:1023" x14ac:dyDescent="0.2">
      <c r="A20" s="164" t="s">
        <v>89</v>
      </c>
      <c r="B20" s="89" t="s">
        <v>10</v>
      </c>
      <c r="C20" s="74">
        <v>51.130297783750514</v>
      </c>
      <c r="D20" s="74">
        <v>33.765050426065727</v>
      </c>
      <c r="E20" s="74">
        <v>3.9076183927846309</v>
      </c>
      <c r="F20" s="74">
        <v>10.946199675649023</v>
      </c>
      <c r="G20" s="74">
        <v>0.25083654814111228</v>
      </c>
      <c r="H20" s="209"/>
      <c r="I20" s="72"/>
      <c r="J20" s="63"/>
      <c r="K20" s="63"/>
      <c r="L20" s="63"/>
      <c r="M20" s="63"/>
      <c r="N20" s="63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97"/>
      <c r="FN20" s="97"/>
      <c r="FO20" s="97"/>
      <c r="FP20" s="97"/>
      <c r="FQ20" s="97"/>
      <c r="FR20" s="97"/>
      <c r="FS20" s="97"/>
      <c r="FT20" s="97"/>
      <c r="FU20" s="97"/>
      <c r="FV20" s="97"/>
      <c r="FW20" s="97"/>
      <c r="FX20" s="97"/>
      <c r="FY20" s="97"/>
      <c r="FZ20" s="97"/>
      <c r="GA20" s="97"/>
      <c r="GB20" s="97"/>
      <c r="GC20" s="97"/>
      <c r="GD20" s="97"/>
      <c r="GE20" s="97"/>
      <c r="GF20" s="97"/>
      <c r="GG20" s="97"/>
      <c r="GH20" s="97"/>
      <c r="GI20" s="97"/>
      <c r="GJ20" s="97"/>
      <c r="GK20" s="97"/>
      <c r="GL20" s="97"/>
      <c r="GM20" s="97"/>
      <c r="GN20" s="97"/>
      <c r="GO20" s="97"/>
      <c r="GP20" s="97"/>
      <c r="GQ20" s="97"/>
      <c r="GR20" s="97"/>
      <c r="GS20" s="97"/>
      <c r="GT20" s="97"/>
      <c r="GU20" s="97"/>
      <c r="GV20" s="97"/>
      <c r="GW20" s="97"/>
      <c r="GX20" s="97"/>
      <c r="GY20" s="97"/>
      <c r="GZ20" s="97"/>
      <c r="HA20" s="97"/>
      <c r="HB20" s="97"/>
      <c r="HC20" s="97"/>
      <c r="HD20" s="97"/>
      <c r="HE20" s="97"/>
      <c r="HF20" s="97"/>
      <c r="HG20" s="97"/>
      <c r="HH20" s="97"/>
      <c r="HI20" s="97"/>
      <c r="HJ20" s="97"/>
      <c r="HK20" s="97"/>
      <c r="HL20" s="97"/>
      <c r="HM20" s="97"/>
      <c r="HN20" s="97"/>
      <c r="HO20" s="97"/>
      <c r="HP20" s="97"/>
      <c r="HQ20" s="97"/>
      <c r="HR20" s="97"/>
      <c r="HS20" s="97"/>
      <c r="HT20" s="97"/>
      <c r="HU20" s="97"/>
      <c r="HV20" s="97"/>
      <c r="HW20" s="97"/>
      <c r="HX20" s="97"/>
      <c r="HY20" s="97"/>
      <c r="HZ20" s="97"/>
      <c r="IA20" s="97"/>
      <c r="IB20" s="97"/>
      <c r="IC20" s="97"/>
      <c r="ID20" s="97"/>
      <c r="IE20" s="97"/>
      <c r="IF20" s="97"/>
      <c r="IG20" s="97"/>
      <c r="IH20" s="97"/>
      <c r="II20" s="97"/>
      <c r="IJ20" s="97"/>
      <c r="IK20" s="97"/>
      <c r="IL20" s="97"/>
      <c r="IM20" s="97"/>
      <c r="IN20" s="97"/>
      <c r="IO20" s="97"/>
      <c r="IP20" s="97"/>
      <c r="IQ20" s="97"/>
      <c r="IR20" s="97"/>
      <c r="IS20" s="97"/>
      <c r="IT20" s="97"/>
      <c r="IU20" s="97"/>
      <c r="IV20" s="97"/>
      <c r="IW20" s="97"/>
      <c r="IX20" s="97"/>
      <c r="IY20" s="97"/>
      <c r="IZ20" s="97"/>
      <c r="JA20" s="97"/>
      <c r="JB20" s="97"/>
      <c r="JC20" s="97"/>
      <c r="JD20" s="97"/>
      <c r="JE20" s="97"/>
      <c r="JF20" s="97"/>
      <c r="JG20" s="97"/>
      <c r="JH20" s="97"/>
      <c r="JI20" s="97"/>
      <c r="JJ20" s="97"/>
      <c r="JK20" s="97"/>
      <c r="JL20" s="97"/>
      <c r="JM20" s="97"/>
      <c r="JN20" s="97"/>
      <c r="JO20" s="97"/>
      <c r="JP20" s="97"/>
      <c r="JQ20" s="97"/>
      <c r="JR20" s="97"/>
      <c r="JS20" s="97"/>
      <c r="JT20" s="97"/>
      <c r="JU20" s="97"/>
      <c r="JV20" s="97"/>
      <c r="JW20" s="97"/>
      <c r="JX20" s="97"/>
      <c r="JY20" s="97"/>
      <c r="JZ20" s="97"/>
      <c r="KA20" s="97"/>
      <c r="KB20" s="97"/>
      <c r="KC20" s="97"/>
      <c r="KD20" s="97"/>
      <c r="KE20" s="97"/>
      <c r="KF20" s="97"/>
      <c r="KG20" s="97"/>
      <c r="KH20" s="97"/>
      <c r="KI20" s="97"/>
      <c r="KJ20" s="97"/>
      <c r="KK20" s="97"/>
      <c r="KL20" s="97"/>
      <c r="KM20" s="97"/>
      <c r="KN20" s="97"/>
      <c r="KO20" s="97"/>
      <c r="KP20" s="97"/>
      <c r="KQ20" s="97"/>
      <c r="KR20" s="97"/>
      <c r="KS20" s="97"/>
      <c r="KT20" s="97"/>
      <c r="KU20" s="97"/>
      <c r="KV20" s="97"/>
      <c r="KW20" s="97"/>
      <c r="KX20" s="97"/>
      <c r="KY20" s="97"/>
      <c r="KZ20" s="97"/>
      <c r="LA20" s="97"/>
      <c r="LB20" s="97"/>
      <c r="LC20" s="97"/>
      <c r="LD20" s="97"/>
      <c r="LE20" s="97"/>
      <c r="LF20" s="97"/>
      <c r="LG20" s="97"/>
      <c r="LH20" s="97"/>
      <c r="LI20" s="97"/>
      <c r="LJ20" s="97"/>
      <c r="LK20" s="97"/>
      <c r="LL20" s="97"/>
      <c r="LM20" s="97"/>
      <c r="LN20" s="97"/>
      <c r="LO20" s="97"/>
      <c r="LP20" s="97"/>
      <c r="LQ20" s="97"/>
      <c r="LR20" s="97"/>
      <c r="LS20" s="97"/>
      <c r="LT20" s="97"/>
      <c r="LU20" s="97"/>
      <c r="LV20" s="97"/>
      <c r="LW20" s="97"/>
      <c r="LX20" s="97"/>
      <c r="LY20" s="97"/>
      <c r="LZ20" s="97"/>
      <c r="MA20" s="97"/>
      <c r="MB20" s="97"/>
      <c r="MC20" s="97"/>
      <c r="MD20" s="97"/>
      <c r="ME20" s="97"/>
      <c r="MF20" s="97"/>
      <c r="MG20" s="97"/>
      <c r="MH20" s="97"/>
      <c r="MI20" s="97"/>
      <c r="MJ20" s="97"/>
      <c r="MK20" s="97"/>
      <c r="ML20" s="97"/>
      <c r="MM20" s="97"/>
      <c r="MN20" s="97"/>
      <c r="MO20" s="97"/>
      <c r="MP20" s="97"/>
      <c r="MQ20" s="97"/>
      <c r="MR20" s="97"/>
      <c r="MS20" s="97"/>
      <c r="MT20" s="97"/>
      <c r="MU20" s="97"/>
      <c r="MV20" s="97"/>
      <c r="MW20" s="97"/>
      <c r="MX20" s="97"/>
      <c r="MY20" s="97"/>
      <c r="MZ20" s="97"/>
      <c r="NA20" s="97"/>
      <c r="NB20" s="97"/>
      <c r="NC20" s="97"/>
      <c r="ND20" s="97"/>
      <c r="NE20" s="97"/>
      <c r="NF20" s="97"/>
      <c r="NG20" s="97"/>
      <c r="NH20" s="97"/>
      <c r="NI20" s="97"/>
      <c r="NJ20" s="97"/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NY20" s="97"/>
      <c r="NZ20" s="97"/>
      <c r="OA20" s="97"/>
      <c r="OB20" s="97"/>
      <c r="OC20" s="97"/>
      <c r="OD20" s="97"/>
      <c r="OE20" s="97"/>
      <c r="OF20" s="97"/>
      <c r="OG20" s="97"/>
      <c r="OH20" s="97"/>
      <c r="OI20" s="97"/>
      <c r="OJ20" s="97"/>
      <c r="OK20" s="97"/>
      <c r="OL20" s="97"/>
      <c r="OM20" s="97"/>
      <c r="ON20" s="97"/>
      <c r="OO20" s="97"/>
      <c r="OP20" s="97"/>
      <c r="OQ20" s="97"/>
      <c r="OR20" s="97"/>
      <c r="OS20" s="97"/>
      <c r="OT20" s="97"/>
      <c r="OU20" s="97"/>
      <c r="OV20" s="97"/>
      <c r="OW20" s="97"/>
      <c r="OX20" s="97"/>
      <c r="OY20" s="97"/>
      <c r="OZ20" s="97"/>
      <c r="PA20" s="97"/>
      <c r="PB20" s="97"/>
      <c r="PC20" s="97"/>
      <c r="PD20" s="97"/>
      <c r="PE20" s="97"/>
      <c r="PF20" s="97"/>
      <c r="PG20" s="97"/>
      <c r="PH20" s="97"/>
      <c r="PI20" s="97"/>
      <c r="PJ20" s="97"/>
      <c r="PK20" s="97"/>
      <c r="PL20" s="97"/>
      <c r="PM20" s="97"/>
      <c r="PN20" s="97"/>
      <c r="PO20" s="97"/>
      <c r="PP20" s="97"/>
      <c r="PQ20" s="97"/>
      <c r="PR20" s="97"/>
      <c r="PS20" s="97"/>
      <c r="PT20" s="97"/>
      <c r="PU20" s="97"/>
      <c r="PV20" s="97"/>
      <c r="PW20" s="97"/>
      <c r="PX20" s="97"/>
      <c r="PY20" s="97"/>
      <c r="PZ20" s="97"/>
      <c r="QA20" s="97"/>
      <c r="QB20" s="97"/>
      <c r="QC20" s="97"/>
      <c r="QD20" s="97"/>
      <c r="QE20" s="97"/>
      <c r="QF20" s="97"/>
      <c r="QG20" s="97"/>
      <c r="QH20" s="97"/>
      <c r="QI20" s="97"/>
      <c r="QJ20" s="97"/>
      <c r="QK20" s="97"/>
      <c r="QL20" s="97"/>
      <c r="QM20" s="97"/>
      <c r="QN20" s="97"/>
      <c r="QO20" s="97"/>
      <c r="QP20" s="97"/>
      <c r="QQ20" s="97"/>
      <c r="QR20" s="97"/>
      <c r="QS20" s="97"/>
      <c r="QT20" s="97"/>
      <c r="QU20" s="97"/>
      <c r="QV20" s="97"/>
      <c r="QW20" s="97"/>
      <c r="QX20" s="97"/>
      <c r="QY20" s="97"/>
      <c r="QZ20" s="97"/>
      <c r="RA20" s="97"/>
      <c r="RB20" s="97"/>
      <c r="RC20" s="97"/>
      <c r="RD20" s="97"/>
      <c r="RE20" s="97"/>
      <c r="RF20" s="97"/>
      <c r="RG20" s="97"/>
      <c r="RH20" s="97"/>
      <c r="RI20" s="97"/>
      <c r="RJ20" s="97"/>
      <c r="RK20" s="97"/>
      <c r="RL20" s="97"/>
      <c r="RM20" s="97"/>
      <c r="RN20" s="97"/>
      <c r="RO20" s="97"/>
      <c r="RP20" s="97"/>
      <c r="RQ20" s="97"/>
      <c r="RR20" s="97"/>
      <c r="RS20" s="97"/>
      <c r="RT20" s="97"/>
      <c r="RU20" s="97"/>
      <c r="RV20" s="97"/>
      <c r="RW20" s="97"/>
      <c r="RX20" s="97"/>
      <c r="RY20" s="97"/>
      <c r="RZ20" s="97"/>
      <c r="SA20" s="97"/>
      <c r="SB20" s="97"/>
      <c r="SC20" s="97"/>
      <c r="SD20" s="97"/>
      <c r="SE20" s="97"/>
      <c r="SF20" s="97"/>
      <c r="SG20" s="97"/>
      <c r="SH20" s="97"/>
      <c r="SI20" s="97"/>
      <c r="SJ20" s="97"/>
      <c r="SK20" s="97"/>
      <c r="SL20" s="97"/>
      <c r="SM20" s="97"/>
      <c r="SN20" s="97"/>
      <c r="SO20" s="97"/>
      <c r="SP20" s="97"/>
      <c r="SQ20" s="97"/>
      <c r="SR20" s="97"/>
      <c r="SS20" s="97"/>
      <c r="ST20" s="97"/>
      <c r="SU20" s="97"/>
      <c r="SV20" s="97"/>
      <c r="SW20" s="97"/>
      <c r="SX20" s="97"/>
      <c r="SY20" s="97"/>
      <c r="SZ20" s="97"/>
      <c r="TA20" s="97"/>
      <c r="TB20" s="97"/>
      <c r="TC20" s="97"/>
      <c r="TD20" s="97"/>
      <c r="TE20" s="97"/>
      <c r="TF20" s="97"/>
      <c r="TG20" s="97"/>
      <c r="TH20" s="97"/>
      <c r="TI20" s="97"/>
      <c r="TJ20" s="97"/>
      <c r="TK20" s="97"/>
      <c r="TL20" s="97"/>
      <c r="TM20" s="97"/>
      <c r="TN20" s="97"/>
      <c r="TO20" s="97"/>
      <c r="TP20" s="97"/>
      <c r="TQ20" s="97"/>
      <c r="TR20" s="97"/>
      <c r="TS20" s="97"/>
      <c r="TT20" s="97"/>
      <c r="TU20" s="97"/>
      <c r="TV20" s="97"/>
      <c r="TW20" s="97"/>
      <c r="TX20" s="97"/>
      <c r="TY20" s="97"/>
      <c r="TZ20" s="97"/>
      <c r="UA20" s="97"/>
      <c r="UB20" s="97"/>
      <c r="UC20" s="97"/>
      <c r="UD20" s="97"/>
      <c r="UE20" s="97"/>
      <c r="UF20" s="97"/>
      <c r="UG20" s="97"/>
      <c r="UH20" s="97"/>
      <c r="UI20" s="97"/>
      <c r="UJ20" s="97"/>
      <c r="UK20" s="97"/>
      <c r="UL20" s="97"/>
      <c r="UM20" s="97"/>
      <c r="UN20" s="97"/>
      <c r="UO20" s="97"/>
      <c r="UP20" s="97"/>
      <c r="UQ20" s="97"/>
      <c r="UR20" s="97"/>
      <c r="US20" s="97"/>
      <c r="UT20" s="97"/>
      <c r="UU20" s="97"/>
      <c r="UV20" s="97"/>
      <c r="UW20" s="97"/>
      <c r="UX20" s="97"/>
      <c r="UY20" s="97"/>
      <c r="UZ20" s="97"/>
      <c r="VA20" s="97"/>
      <c r="VB20" s="97"/>
      <c r="VC20" s="97"/>
      <c r="VD20" s="97"/>
      <c r="VE20" s="97"/>
      <c r="VF20" s="97"/>
      <c r="VG20" s="97"/>
      <c r="VH20" s="97"/>
      <c r="VI20" s="97"/>
      <c r="VJ20" s="97"/>
      <c r="VK20" s="97"/>
      <c r="VL20" s="97"/>
      <c r="VM20" s="97"/>
      <c r="VN20" s="97"/>
      <c r="VO20" s="97"/>
      <c r="VP20" s="97"/>
      <c r="VQ20" s="97"/>
      <c r="VR20" s="97"/>
      <c r="VS20" s="97"/>
      <c r="VT20" s="97"/>
      <c r="VU20" s="97"/>
      <c r="VV20" s="97"/>
      <c r="VW20" s="97"/>
      <c r="VX20" s="97"/>
      <c r="VY20" s="97"/>
      <c r="VZ20" s="97"/>
      <c r="WA20" s="97"/>
      <c r="WB20" s="97"/>
      <c r="WC20" s="97"/>
      <c r="WD20" s="97"/>
      <c r="WE20" s="97"/>
      <c r="WF20" s="97"/>
      <c r="WG20" s="97"/>
      <c r="WH20" s="97"/>
      <c r="WI20" s="97"/>
      <c r="WJ20" s="97"/>
      <c r="WK20" s="97"/>
      <c r="WL20" s="97"/>
      <c r="WM20" s="97"/>
      <c r="WN20" s="97"/>
      <c r="WO20" s="97"/>
      <c r="WP20" s="97"/>
      <c r="WQ20" s="97"/>
      <c r="WR20" s="97"/>
      <c r="WS20" s="97"/>
      <c r="WT20" s="97"/>
      <c r="WU20" s="97"/>
      <c r="WV20" s="97"/>
      <c r="WW20" s="97"/>
      <c r="WX20" s="97"/>
      <c r="WY20" s="97"/>
      <c r="WZ20" s="97"/>
      <c r="XA20" s="97"/>
      <c r="XB20" s="97"/>
      <c r="XC20" s="97"/>
      <c r="XD20" s="97"/>
      <c r="XE20" s="97"/>
      <c r="XF20" s="97"/>
      <c r="XG20" s="97"/>
      <c r="XH20" s="97"/>
      <c r="XI20" s="97"/>
      <c r="XJ20" s="97"/>
      <c r="XK20" s="97"/>
      <c r="XL20" s="97"/>
      <c r="XM20" s="97"/>
      <c r="XN20" s="97"/>
      <c r="XO20" s="97"/>
      <c r="XP20" s="97"/>
      <c r="XQ20" s="97"/>
      <c r="XR20" s="97"/>
      <c r="XS20" s="97"/>
      <c r="XT20" s="97"/>
      <c r="XU20" s="97"/>
      <c r="XV20" s="97"/>
      <c r="XW20" s="97"/>
      <c r="XX20" s="97"/>
      <c r="XY20" s="97"/>
      <c r="XZ20" s="97"/>
      <c r="YA20" s="97"/>
      <c r="YB20" s="97"/>
      <c r="YC20" s="97"/>
      <c r="YD20" s="97"/>
      <c r="YE20" s="97"/>
      <c r="YF20" s="97"/>
      <c r="YG20" s="97"/>
      <c r="YH20" s="97"/>
      <c r="YI20" s="97"/>
      <c r="YJ20" s="97"/>
      <c r="YK20" s="97"/>
      <c r="YL20" s="97"/>
      <c r="YM20" s="97"/>
      <c r="YN20" s="97"/>
      <c r="YO20" s="97"/>
      <c r="YP20" s="97"/>
      <c r="YQ20" s="97"/>
      <c r="YR20" s="97"/>
      <c r="YS20" s="97"/>
      <c r="YT20" s="97"/>
      <c r="YU20" s="97"/>
      <c r="YV20" s="97"/>
      <c r="YW20" s="97"/>
      <c r="YX20" s="97"/>
      <c r="YY20" s="97"/>
      <c r="YZ20" s="97"/>
      <c r="ZA20" s="97"/>
      <c r="ZB20" s="97"/>
      <c r="ZC20" s="97"/>
      <c r="ZD20" s="97"/>
      <c r="ZE20" s="97"/>
      <c r="ZF20" s="97"/>
      <c r="ZG20" s="97"/>
      <c r="ZH20" s="97"/>
      <c r="ZI20" s="97"/>
      <c r="ZJ20" s="97"/>
      <c r="ZK20" s="97"/>
      <c r="ZL20" s="97"/>
      <c r="ZM20" s="97"/>
      <c r="ZN20" s="97"/>
      <c r="ZO20" s="97"/>
      <c r="ZP20" s="97"/>
      <c r="ZQ20" s="97"/>
      <c r="ZR20" s="97"/>
      <c r="ZS20" s="97"/>
      <c r="ZT20" s="97"/>
      <c r="ZU20" s="97"/>
      <c r="ZV20" s="97"/>
      <c r="ZW20" s="97"/>
      <c r="ZX20" s="97"/>
      <c r="ZY20" s="97"/>
      <c r="ZZ20" s="97"/>
      <c r="AAA20" s="97"/>
      <c r="AAB20" s="97"/>
      <c r="AAC20" s="97"/>
      <c r="AAD20" s="97"/>
      <c r="AAE20" s="97"/>
      <c r="AAF20" s="97"/>
      <c r="AAG20" s="97"/>
      <c r="AAH20" s="97"/>
      <c r="AAI20" s="97"/>
      <c r="AAJ20" s="97"/>
      <c r="AAK20" s="97"/>
      <c r="AAL20" s="97"/>
      <c r="AAM20" s="97"/>
      <c r="AAN20" s="97"/>
      <c r="AAO20" s="97"/>
      <c r="AAP20" s="97"/>
      <c r="AAQ20" s="97"/>
      <c r="AAR20" s="97"/>
      <c r="AAS20" s="97"/>
      <c r="AAT20" s="97"/>
      <c r="AAU20" s="97"/>
      <c r="AAV20" s="97"/>
      <c r="AAW20" s="97"/>
      <c r="AAX20" s="97"/>
      <c r="AAY20" s="97"/>
      <c r="AAZ20" s="97"/>
      <c r="ABA20" s="97"/>
      <c r="ABB20" s="97"/>
      <c r="ABC20" s="97"/>
      <c r="ABD20" s="97"/>
      <c r="ABE20" s="97"/>
      <c r="ABF20" s="97"/>
      <c r="ABG20" s="97"/>
      <c r="ABH20" s="97"/>
      <c r="ABI20" s="97"/>
      <c r="ABJ20" s="97"/>
      <c r="ABK20" s="97"/>
      <c r="ABL20" s="97"/>
      <c r="ABM20" s="97"/>
      <c r="ABN20" s="97"/>
      <c r="ABO20" s="97"/>
      <c r="ABP20" s="97"/>
      <c r="ABQ20" s="97"/>
      <c r="ABR20" s="97"/>
      <c r="ABS20" s="97"/>
      <c r="ABT20" s="97"/>
      <c r="ABU20" s="97"/>
      <c r="ABV20" s="97"/>
      <c r="ABW20" s="97"/>
      <c r="ABX20" s="97"/>
      <c r="ABY20" s="97"/>
      <c r="ABZ20" s="97"/>
      <c r="ACA20" s="97"/>
      <c r="ACB20" s="97"/>
      <c r="ACC20" s="97"/>
      <c r="ACD20" s="97"/>
      <c r="ACE20" s="97"/>
      <c r="ACF20" s="97"/>
      <c r="ACG20" s="97"/>
      <c r="ACH20" s="97"/>
      <c r="ACI20" s="97"/>
      <c r="ACJ20" s="97"/>
      <c r="ACK20" s="97"/>
      <c r="ACL20" s="97"/>
      <c r="ACM20" s="97"/>
      <c r="ACN20" s="97"/>
      <c r="ACO20" s="97"/>
      <c r="ACP20" s="97"/>
      <c r="ACQ20" s="97"/>
      <c r="ACR20" s="97"/>
      <c r="ACS20" s="97"/>
      <c r="ACT20" s="97"/>
      <c r="ACU20" s="97"/>
      <c r="ACV20" s="97"/>
      <c r="ACW20" s="97"/>
      <c r="ACX20" s="97"/>
      <c r="ACY20" s="97"/>
      <c r="ACZ20" s="97"/>
      <c r="ADA20" s="97"/>
      <c r="ADB20" s="97"/>
      <c r="ADC20" s="97"/>
      <c r="ADD20" s="97"/>
      <c r="ADE20" s="97"/>
      <c r="ADF20" s="97"/>
      <c r="ADG20" s="97"/>
      <c r="ADH20" s="97"/>
      <c r="ADI20" s="97"/>
      <c r="ADJ20" s="97"/>
      <c r="ADK20" s="97"/>
      <c r="ADL20" s="97"/>
      <c r="ADM20" s="97"/>
      <c r="ADN20" s="97"/>
      <c r="ADO20" s="97"/>
      <c r="ADP20" s="97"/>
      <c r="ADQ20" s="97"/>
      <c r="ADR20" s="97"/>
      <c r="ADS20" s="97"/>
      <c r="ADT20" s="97"/>
      <c r="ADU20" s="97"/>
      <c r="ADV20" s="97"/>
      <c r="ADW20" s="97"/>
      <c r="ADX20" s="97"/>
      <c r="ADY20" s="97"/>
      <c r="ADZ20" s="97"/>
      <c r="AEA20" s="97"/>
      <c r="AEB20" s="97"/>
      <c r="AEC20" s="97"/>
      <c r="AED20" s="97"/>
      <c r="AEE20" s="97"/>
      <c r="AEF20" s="97"/>
      <c r="AEG20" s="97"/>
      <c r="AEH20" s="97"/>
      <c r="AEI20" s="97"/>
      <c r="AEJ20" s="97"/>
      <c r="AEK20" s="97"/>
      <c r="AEL20" s="97"/>
      <c r="AEM20" s="97"/>
      <c r="AEN20" s="97"/>
      <c r="AEO20" s="97"/>
      <c r="AEP20" s="97"/>
      <c r="AEQ20" s="97"/>
      <c r="AER20" s="97"/>
      <c r="AES20" s="97"/>
      <c r="AET20" s="97"/>
      <c r="AEU20" s="97"/>
      <c r="AEV20" s="97"/>
      <c r="AEW20" s="97"/>
      <c r="AEX20" s="97"/>
      <c r="AEY20" s="97"/>
      <c r="AEZ20" s="97"/>
      <c r="AFA20" s="97"/>
      <c r="AFB20" s="97"/>
      <c r="AFC20" s="97"/>
      <c r="AFD20" s="97"/>
      <c r="AFE20" s="97"/>
      <c r="AFF20" s="97"/>
      <c r="AFG20" s="97"/>
      <c r="AFH20" s="97"/>
      <c r="AFI20" s="97"/>
      <c r="AFJ20" s="97"/>
      <c r="AFK20" s="97"/>
      <c r="AFL20" s="97"/>
      <c r="AFM20" s="97"/>
      <c r="AFN20" s="97"/>
      <c r="AFO20" s="97"/>
      <c r="AFP20" s="97"/>
      <c r="AFQ20" s="97"/>
      <c r="AFR20" s="97"/>
      <c r="AFS20" s="97"/>
      <c r="AFT20" s="97"/>
      <c r="AFU20" s="97"/>
      <c r="AFV20" s="97"/>
      <c r="AFW20" s="97"/>
      <c r="AFX20" s="97"/>
      <c r="AFY20" s="97"/>
      <c r="AFZ20" s="97"/>
      <c r="AGA20" s="97"/>
      <c r="AGB20" s="97"/>
      <c r="AGC20" s="97"/>
      <c r="AGD20" s="97"/>
      <c r="AGE20" s="97"/>
      <c r="AGF20" s="97"/>
      <c r="AGG20" s="97"/>
      <c r="AGH20" s="97"/>
      <c r="AGI20" s="97"/>
      <c r="AGJ20" s="97"/>
      <c r="AGK20" s="97"/>
      <c r="AGL20" s="97"/>
      <c r="AGM20" s="97"/>
      <c r="AGN20" s="97"/>
      <c r="AGO20" s="97"/>
      <c r="AGP20" s="97"/>
      <c r="AGQ20" s="97"/>
      <c r="AGR20" s="97"/>
      <c r="AGS20" s="97"/>
      <c r="AGT20" s="97"/>
      <c r="AGU20" s="97"/>
      <c r="AGV20" s="97"/>
      <c r="AGW20" s="97"/>
      <c r="AGX20" s="97"/>
      <c r="AGY20" s="97"/>
      <c r="AGZ20" s="97"/>
      <c r="AHA20" s="97"/>
      <c r="AHB20" s="97"/>
      <c r="AHC20" s="97"/>
      <c r="AHD20" s="97"/>
      <c r="AHE20" s="97"/>
      <c r="AHF20" s="97"/>
      <c r="AHG20" s="97"/>
      <c r="AHH20" s="97"/>
      <c r="AHI20" s="97"/>
      <c r="AHJ20" s="97"/>
      <c r="AHK20" s="97"/>
      <c r="AHL20" s="97"/>
      <c r="AHM20" s="97"/>
      <c r="AHN20" s="97"/>
      <c r="AHO20" s="97"/>
      <c r="AHP20" s="97"/>
      <c r="AHQ20" s="97"/>
      <c r="AHR20" s="97"/>
      <c r="AHS20" s="97"/>
      <c r="AHT20" s="97"/>
      <c r="AHU20" s="97"/>
      <c r="AHV20" s="97"/>
      <c r="AHW20" s="97"/>
      <c r="AHX20" s="97"/>
      <c r="AHY20" s="97"/>
      <c r="AHZ20" s="97"/>
      <c r="AIA20" s="97"/>
      <c r="AIB20" s="97"/>
      <c r="AIC20" s="97"/>
      <c r="AID20" s="97"/>
      <c r="AIE20" s="97"/>
      <c r="AIF20" s="97"/>
      <c r="AIG20" s="97"/>
      <c r="AIH20" s="97"/>
      <c r="AII20" s="97"/>
      <c r="AIJ20" s="97"/>
      <c r="AIK20" s="97"/>
      <c r="AIL20" s="97"/>
      <c r="AIM20" s="97"/>
      <c r="AIN20" s="97"/>
      <c r="AIO20" s="97"/>
      <c r="AIP20" s="97"/>
      <c r="AIQ20" s="97"/>
      <c r="AIR20" s="97"/>
      <c r="AIS20" s="97"/>
      <c r="AIT20" s="97"/>
      <c r="AIU20" s="97"/>
      <c r="AIV20" s="97"/>
      <c r="AIW20" s="97"/>
      <c r="AIX20" s="97"/>
      <c r="AIY20" s="97"/>
      <c r="AIZ20" s="97"/>
      <c r="AJA20" s="97"/>
      <c r="AJB20" s="97"/>
      <c r="AJC20" s="97"/>
      <c r="AJD20" s="97"/>
      <c r="AJE20" s="97"/>
      <c r="AJF20" s="97"/>
      <c r="AJG20" s="97"/>
      <c r="AJH20" s="97"/>
      <c r="AJI20" s="97"/>
      <c r="AJJ20" s="97"/>
      <c r="AJK20" s="97"/>
      <c r="AJL20" s="97"/>
      <c r="AJM20" s="97"/>
      <c r="AJN20" s="97"/>
      <c r="AJO20" s="97"/>
      <c r="AJP20" s="97"/>
      <c r="AJQ20" s="97"/>
      <c r="AJR20" s="97"/>
      <c r="AJS20" s="97"/>
      <c r="AJT20" s="97"/>
      <c r="AJU20" s="97"/>
      <c r="AJV20" s="97"/>
      <c r="AJW20" s="97"/>
      <c r="AJX20" s="97"/>
      <c r="AJY20" s="97"/>
      <c r="AJZ20" s="97"/>
      <c r="AKA20" s="97"/>
      <c r="AKB20" s="97"/>
      <c r="AKC20" s="97"/>
      <c r="AKD20" s="97"/>
      <c r="AKE20" s="97"/>
      <c r="AKF20" s="97"/>
      <c r="AKG20" s="97"/>
      <c r="AKH20" s="97"/>
      <c r="AKI20" s="97"/>
      <c r="AKJ20" s="97"/>
      <c r="AKK20" s="97"/>
      <c r="AKL20" s="97"/>
      <c r="AKM20" s="97"/>
      <c r="AKN20" s="97"/>
      <c r="AKO20" s="97"/>
      <c r="AKP20" s="97"/>
      <c r="AKQ20" s="97"/>
      <c r="AKR20" s="97"/>
      <c r="AKS20" s="97"/>
      <c r="AKT20" s="97"/>
      <c r="AKU20" s="97"/>
      <c r="AKV20" s="97"/>
      <c r="AKW20" s="97"/>
      <c r="AKX20" s="97"/>
      <c r="AKY20" s="97"/>
      <c r="AKZ20" s="97"/>
      <c r="ALA20" s="97"/>
      <c r="ALB20" s="97"/>
      <c r="ALC20" s="97"/>
      <c r="ALD20" s="97"/>
      <c r="ALE20" s="97"/>
      <c r="ALF20" s="97"/>
      <c r="ALG20" s="97"/>
      <c r="ALH20" s="97"/>
      <c r="ALI20" s="97"/>
      <c r="ALJ20" s="97"/>
      <c r="ALK20" s="97"/>
      <c r="ALL20" s="97"/>
      <c r="ALM20" s="97"/>
      <c r="ALN20" s="97"/>
      <c r="ALO20" s="97"/>
      <c r="ALP20" s="97"/>
      <c r="ALQ20" s="97"/>
      <c r="ALR20" s="97"/>
      <c r="ALS20" s="97"/>
      <c r="ALT20" s="97"/>
      <c r="ALU20" s="97"/>
      <c r="ALV20" s="97"/>
      <c r="ALW20" s="97"/>
      <c r="ALX20" s="97"/>
      <c r="ALY20" s="97"/>
      <c r="ALZ20" s="97"/>
      <c r="AMA20" s="97"/>
      <c r="AMB20" s="97"/>
      <c r="AMC20" s="97"/>
      <c r="AMD20" s="97"/>
      <c r="AME20" s="97"/>
      <c r="AMF20" s="97"/>
      <c r="AMG20" s="97"/>
      <c r="AMH20" s="97"/>
      <c r="AMI20" s="97"/>
    </row>
    <row r="21" spans="1:1023" x14ac:dyDescent="0.2">
      <c r="A21" s="168" t="s">
        <v>105</v>
      </c>
      <c r="B21" s="89" t="s">
        <v>24</v>
      </c>
      <c r="C21" s="74">
        <v>49.367068343146201</v>
      </c>
      <c r="D21" s="74">
        <v>0</v>
      </c>
      <c r="E21" s="74">
        <v>7.7243200986142586</v>
      </c>
      <c r="F21" s="74">
        <v>41.964594642071248</v>
      </c>
      <c r="G21" s="74">
        <v>0.94401691616829053</v>
      </c>
      <c r="H21" s="209"/>
      <c r="I21" s="72"/>
      <c r="J21" s="63"/>
      <c r="K21" s="63"/>
      <c r="L21" s="63"/>
      <c r="M21" s="63"/>
      <c r="N21" s="63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7"/>
      <c r="IT21" s="97"/>
      <c r="IU21" s="97"/>
      <c r="IV21" s="97"/>
      <c r="IW21" s="97"/>
      <c r="IX21" s="97"/>
      <c r="IY21" s="97"/>
      <c r="IZ21" s="97"/>
      <c r="JA21" s="97"/>
      <c r="JB21" s="97"/>
      <c r="JC21" s="97"/>
      <c r="JD21" s="97"/>
      <c r="JE21" s="97"/>
      <c r="JF21" s="97"/>
      <c r="JG21" s="97"/>
      <c r="JH21" s="97"/>
      <c r="JI21" s="97"/>
      <c r="JJ21" s="97"/>
      <c r="JK21" s="97"/>
      <c r="JL21" s="97"/>
      <c r="JM21" s="97"/>
      <c r="JN21" s="97"/>
      <c r="JO21" s="97"/>
      <c r="JP21" s="97"/>
      <c r="JQ21" s="97"/>
      <c r="JR21" s="97"/>
      <c r="JS21" s="97"/>
      <c r="JT21" s="97"/>
      <c r="JU21" s="97"/>
      <c r="JV21" s="97"/>
      <c r="JW21" s="97"/>
      <c r="JX21" s="97"/>
      <c r="JY21" s="97"/>
      <c r="JZ21" s="97"/>
      <c r="KA21" s="97"/>
      <c r="KB21" s="97"/>
      <c r="KC21" s="97"/>
      <c r="KD21" s="97"/>
      <c r="KE21" s="97"/>
      <c r="KF21" s="97"/>
      <c r="KG21" s="97"/>
      <c r="KH21" s="97"/>
      <c r="KI21" s="97"/>
      <c r="KJ21" s="97"/>
      <c r="KK21" s="97"/>
      <c r="KL21" s="97"/>
      <c r="KM21" s="97"/>
      <c r="KN21" s="97"/>
      <c r="KO21" s="97"/>
      <c r="KP21" s="97"/>
      <c r="KQ21" s="97"/>
      <c r="KR21" s="97"/>
      <c r="KS21" s="97"/>
      <c r="KT21" s="97"/>
      <c r="KU21" s="97"/>
      <c r="KV21" s="97"/>
      <c r="KW21" s="97"/>
      <c r="KX21" s="97"/>
      <c r="KY21" s="97"/>
      <c r="KZ21" s="97"/>
      <c r="LA21" s="97"/>
      <c r="LB21" s="97"/>
      <c r="LC21" s="97"/>
      <c r="LD21" s="97"/>
      <c r="LE21" s="97"/>
      <c r="LF21" s="97"/>
      <c r="LG21" s="97"/>
      <c r="LH21" s="97"/>
      <c r="LI21" s="97"/>
      <c r="LJ21" s="97"/>
      <c r="LK21" s="97"/>
      <c r="LL21" s="97"/>
      <c r="LM21" s="97"/>
      <c r="LN21" s="97"/>
      <c r="LO21" s="97"/>
      <c r="LP21" s="97"/>
      <c r="LQ21" s="97"/>
      <c r="LR21" s="97"/>
      <c r="LS21" s="97"/>
      <c r="LT21" s="97"/>
      <c r="LU21" s="97"/>
      <c r="LV21" s="97"/>
      <c r="LW21" s="97"/>
      <c r="LX21" s="97"/>
      <c r="LY21" s="97"/>
      <c r="LZ21" s="97"/>
      <c r="MA21" s="97"/>
      <c r="MB21" s="97"/>
      <c r="MC21" s="97"/>
      <c r="MD21" s="97"/>
      <c r="ME21" s="97"/>
      <c r="MF21" s="97"/>
      <c r="MG21" s="97"/>
      <c r="MH21" s="97"/>
      <c r="MI21" s="97"/>
      <c r="MJ21" s="97"/>
      <c r="MK21" s="97"/>
      <c r="ML21" s="97"/>
      <c r="MM21" s="97"/>
      <c r="MN21" s="97"/>
      <c r="MO21" s="97"/>
      <c r="MP21" s="97"/>
      <c r="MQ21" s="97"/>
      <c r="MR21" s="97"/>
      <c r="MS21" s="97"/>
      <c r="MT21" s="97"/>
      <c r="MU21" s="97"/>
      <c r="MV21" s="97"/>
      <c r="MW21" s="97"/>
      <c r="MX21" s="97"/>
      <c r="MY21" s="97"/>
      <c r="MZ21" s="97"/>
      <c r="NA21" s="97"/>
      <c r="NB21" s="97"/>
      <c r="NC21" s="97"/>
      <c r="ND21" s="97"/>
      <c r="NE21" s="97"/>
      <c r="NF21" s="97"/>
      <c r="NG21" s="97"/>
      <c r="NH21" s="97"/>
      <c r="NI21" s="97"/>
      <c r="NJ21" s="97"/>
      <c r="NK21" s="97"/>
      <c r="NL21" s="97"/>
      <c r="NM21" s="97"/>
      <c r="NN21" s="97"/>
      <c r="NO21" s="97"/>
      <c r="NP21" s="97"/>
      <c r="NQ21" s="97"/>
      <c r="NR21" s="97"/>
      <c r="NS21" s="97"/>
      <c r="NT21" s="97"/>
      <c r="NU21" s="97"/>
      <c r="NV21" s="97"/>
      <c r="NW21" s="97"/>
      <c r="NX21" s="97"/>
      <c r="NY21" s="97"/>
      <c r="NZ21" s="97"/>
      <c r="OA21" s="97"/>
      <c r="OB21" s="97"/>
      <c r="OC21" s="97"/>
      <c r="OD21" s="97"/>
      <c r="OE21" s="97"/>
      <c r="OF21" s="97"/>
      <c r="OG21" s="97"/>
      <c r="OH21" s="97"/>
      <c r="OI21" s="97"/>
      <c r="OJ21" s="97"/>
      <c r="OK21" s="97"/>
      <c r="OL21" s="97"/>
      <c r="OM21" s="97"/>
      <c r="ON21" s="97"/>
      <c r="OO21" s="97"/>
      <c r="OP21" s="97"/>
      <c r="OQ21" s="97"/>
      <c r="OR21" s="97"/>
      <c r="OS21" s="97"/>
      <c r="OT21" s="97"/>
      <c r="OU21" s="97"/>
      <c r="OV21" s="97"/>
      <c r="OW21" s="97"/>
      <c r="OX21" s="97"/>
      <c r="OY21" s="97"/>
      <c r="OZ21" s="97"/>
      <c r="PA21" s="97"/>
      <c r="PB21" s="97"/>
      <c r="PC21" s="97"/>
      <c r="PD21" s="97"/>
      <c r="PE21" s="97"/>
      <c r="PF21" s="97"/>
      <c r="PG21" s="97"/>
      <c r="PH21" s="97"/>
      <c r="PI21" s="97"/>
      <c r="PJ21" s="97"/>
      <c r="PK21" s="97"/>
      <c r="PL21" s="97"/>
      <c r="PM21" s="97"/>
      <c r="PN21" s="97"/>
      <c r="PO21" s="97"/>
      <c r="PP21" s="97"/>
      <c r="PQ21" s="97"/>
      <c r="PR21" s="97"/>
      <c r="PS21" s="97"/>
      <c r="PT21" s="97"/>
      <c r="PU21" s="97"/>
      <c r="PV21" s="97"/>
      <c r="PW21" s="97"/>
      <c r="PX21" s="97"/>
      <c r="PY21" s="97"/>
      <c r="PZ21" s="97"/>
      <c r="QA21" s="97"/>
      <c r="QB21" s="97"/>
      <c r="QC21" s="97"/>
      <c r="QD21" s="97"/>
      <c r="QE21" s="97"/>
      <c r="QF21" s="97"/>
      <c r="QG21" s="97"/>
      <c r="QH21" s="97"/>
      <c r="QI21" s="97"/>
      <c r="QJ21" s="97"/>
      <c r="QK21" s="97"/>
      <c r="QL21" s="97"/>
      <c r="QM21" s="97"/>
      <c r="QN21" s="97"/>
      <c r="QO21" s="97"/>
      <c r="QP21" s="97"/>
      <c r="QQ21" s="97"/>
      <c r="QR21" s="97"/>
      <c r="QS21" s="97"/>
      <c r="QT21" s="97"/>
      <c r="QU21" s="97"/>
      <c r="QV21" s="97"/>
      <c r="QW21" s="97"/>
      <c r="QX21" s="97"/>
      <c r="QY21" s="97"/>
      <c r="QZ21" s="97"/>
      <c r="RA21" s="97"/>
      <c r="RB21" s="97"/>
      <c r="RC21" s="97"/>
      <c r="RD21" s="97"/>
      <c r="RE21" s="97"/>
      <c r="RF21" s="97"/>
      <c r="RG21" s="97"/>
      <c r="RH21" s="97"/>
      <c r="RI21" s="97"/>
      <c r="RJ21" s="97"/>
      <c r="RK21" s="97"/>
      <c r="RL21" s="97"/>
      <c r="RM21" s="97"/>
      <c r="RN21" s="97"/>
      <c r="RO21" s="97"/>
      <c r="RP21" s="97"/>
      <c r="RQ21" s="97"/>
      <c r="RR21" s="97"/>
      <c r="RS21" s="97"/>
      <c r="RT21" s="97"/>
      <c r="RU21" s="97"/>
      <c r="RV21" s="97"/>
      <c r="RW21" s="97"/>
      <c r="RX21" s="97"/>
      <c r="RY21" s="97"/>
      <c r="RZ21" s="97"/>
      <c r="SA21" s="97"/>
      <c r="SB21" s="97"/>
      <c r="SC21" s="97"/>
      <c r="SD21" s="97"/>
      <c r="SE21" s="97"/>
      <c r="SF21" s="97"/>
      <c r="SG21" s="97"/>
      <c r="SH21" s="97"/>
      <c r="SI21" s="97"/>
      <c r="SJ21" s="97"/>
      <c r="SK21" s="97"/>
      <c r="SL21" s="97"/>
      <c r="SM21" s="97"/>
      <c r="SN21" s="97"/>
      <c r="SO21" s="97"/>
      <c r="SP21" s="97"/>
      <c r="SQ21" s="97"/>
      <c r="SR21" s="97"/>
      <c r="SS21" s="97"/>
      <c r="ST21" s="97"/>
      <c r="SU21" s="97"/>
      <c r="SV21" s="97"/>
      <c r="SW21" s="97"/>
      <c r="SX21" s="97"/>
      <c r="SY21" s="97"/>
      <c r="SZ21" s="97"/>
      <c r="TA21" s="97"/>
      <c r="TB21" s="97"/>
      <c r="TC21" s="97"/>
      <c r="TD21" s="97"/>
      <c r="TE21" s="97"/>
      <c r="TF21" s="97"/>
      <c r="TG21" s="97"/>
      <c r="TH21" s="97"/>
      <c r="TI21" s="97"/>
      <c r="TJ21" s="97"/>
      <c r="TK21" s="97"/>
      <c r="TL21" s="97"/>
      <c r="TM21" s="97"/>
      <c r="TN21" s="97"/>
      <c r="TO21" s="97"/>
      <c r="TP21" s="97"/>
      <c r="TQ21" s="97"/>
      <c r="TR21" s="97"/>
      <c r="TS21" s="97"/>
      <c r="TT21" s="97"/>
      <c r="TU21" s="97"/>
      <c r="TV21" s="97"/>
      <c r="TW21" s="97"/>
      <c r="TX21" s="97"/>
      <c r="TY21" s="97"/>
      <c r="TZ21" s="97"/>
      <c r="UA21" s="97"/>
      <c r="UB21" s="97"/>
      <c r="UC21" s="97"/>
      <c r="UD21" s="97"/>
      <c r="UE21" s="97"/>
      <c r="UF21" s="97"/>
      <c r="UG21" s="97"/>
      <c r="UH21" s="97"/>
      <c r="UI21" s="97"/>
      <c r="UJ21" s="97"/>
      <c r="UK21" s="97"/>
      <c r="UL21" s="97"/>
      <c r="UM21" s="97"/>
      <c r="UN21" s="97"/>
      <c r="UO21" s="97"/>
      <c r="UP21" s="97"/>
      <c r="UQ21" s="97"/>
      <c r="UR21" s="97"/>
      <c r="US21" s="97"/>
      <c r="UT21" s="97"/>
      <c r="UU21" s="97"/>
      <c r="UV21" s="97"/>
      <c r="UW21" s="97"/>
      <c r="UX21" s="97"/>
      <c r="UY21" s="97"/>
      <c r="UZ21" s="97"/>
      <c r="VA21" s="97"/>
      <c r="VB21" s="97"/>
      <c r="VC21" s="97"/>
      <c r="VD21" s="97"/>
      <c r="VE21" s="97"/>
      <c r="VF21" s="97"/>
      <c r="VG21" s="97"/>
      <c r="VH21" s="97"/>
      <c r="VI21" s="97"/>
      <c r="VJ21" s="97"/>
      <c r="VK21" s="97"/>
      <c r="VL21" s="97"/>
      <c r="VM21" s="97"/>
      <c r="VN21" s="97"/>
      <c r="VO21" s="97"/>
      <c r="VP21" s="97"/>
      <c r="VQ21" s="97"/>
      <c r="VR21" s="97"/>
      <c r="VS21" s="97"/>
      <c r="VT21" s="97"/>
      <c r="VU21" s="97"/>
      <c r="VV21" s="97"/>
      <c r="VW21" s="97"/>
      <c r="VX21" s="97"/>
      <c r="VY21" s="97"/>
      <c r="VZ21" s="97"/>
      <c r="WA21" s="97"/>
      <c r="WB21" s="97"/>
      <c r="WC21" s="97"/>
      <c r="WD21" s="97"/>
      <c r="WE21" s="97"/>
      <c r="WF21" s="97"/>
      <c r="WG21" s="97"/>
      <c r="WH21" s="97"/>
      <c r="WI21" s="97"/>
      <c r="WJ21" s="97"/>
      <c r="WK21" s="97"/>
      <c r="WL21" s="97"/>
      <c r="WM21" s="97"/>
      <c r="WN21" s="97"/>
      <c r="WO21" s="97"/>
      <c r="WP21" s="97"/>
      <c r="WQ21" s="97"/>
      <c r="WR21" s="97"/>
      <c r="WS21" s="97"/>
      <c r="WT21" s="97"/>
      <c r="WU21" s="97"/>
      <c r="WV21" s="97"/>
      <c r="WW21" s="97"/>
      <c r="WX21" s="97"/>
      <c r="WY21" s="97"/>
      <c r="WZ21" s="97"/>
      <c r="XA21" s="97"/>
      <c r="XB21" s="97"/>
      <c r="XC21" s="97"/>
      <c r="XD21" s="97"/>
      <c r="XE21" s="97"/>
      <c r="XF21" s="97"/>
      <c r="XG21" s="97"/>
      <c r="XH21" s="97"/>
      <c r="XI21" s="97"/>
      <c r="XJ21" s="97"/>
      <c r="XK21" s="97"/>
      <c r="XL21" s="97"/>
      <c r="XM21" s="97"/>
      <c r="XN21" s="97"/>
      <c r="XO21" s="97"/>
      <c r="XP21" s="97"/>
      <c r="XQ21" s="97"/>
      <c r="XR21" s="97"/>
      <c r="XS21" s="97"/>
      <c r="XT21" s="97"/>
      <c r="XU21" s="97"/>
      <c r="XV21" s="97"/>
      <c r="XW21" s="97"/>
      <c r="XX21" s="97"/>
      <c r="XY21" s="97"/>
      <c r="XZ21" s="97"/>
      <c r="YA21" s="97"/>
      <c r="YB21" s="97"/>
      <c r="YC21" s="97"/>
      <c r="YD21" s="97"/>
      <c r="YE21" s="97"/>
      <c r="YF21" s="97"/>
      <c r="YG21" s="97"/>
      <c r="YH21" s="97"/>
      <c r="YI21" s="97"/>
      <c r="YJ21" s="97"/>
      <c r="YK21" s="97"/>
      <c r="YL21" s="97"/>
      <c r="YM21" s="97"/>
      <c r="YN21" s="97"/>
      <c r="YO21" s="97"/>
      <c r="YP21" s="97"/>
      <c r="YQ21" s="97"/>
      <c r="YR21" s="97"/>
      <c r="YS21" s="97"/>
      <c r="YT21" s="97"/>
      <c r="YU21" s="97"/>
      <c r="YV21" s="97"/>
      <c r="YW21" s="97"/>
      <c r="YX21" s="97"/>
      <c r="YY21" s="97"/>
      <c r="YZ21" s="97"/>
      <c r="ZA21" s="97"/>
      <c r="ZB21" s="97"/>
      <c r="ZC21" s="97"/>
      <c r="ZD21" s="97"/>
      <c r="ZE21" s="97"/>
      <c r="ZF21" s="97"/>
      <c r="ZG21" s="97"/>
      <c r="ZH21" s="97"/>
      <c r="ZI21" s="97"/>
      <c r="ZJ21" s="97"/>
      <c r="ZK21" s="97"/>
      <c r="ZL21" s="97"/>
      <c r="ZM21" s="97"/>
      <c r="ZN21" s="97"/>
      <c r="ZO21" s="97"/>
      <c r="ZP21" s="97"/>
      <c r="ZQ21" s="97"/>
      <c r="ZR21" s="97"/>
      <c r="ZS21" s="97"/>
      <c r="ZT21" s="97"/>
      <c r="ZU21" s="97"/>
      <c r="ZV21" s="97"/>
      <c r="ZW21" s="97"/>
      <c r="ZX21" s="97"/>
      <c r="ZY21" s="97"/>
      <c r="ZZ21" s="97"/>
      <c r="AAA21" s="97"/>
      <c r="AAB21" s="97"/>
      <c r="AAC21" s="97"/>
      <c r="AAD21" s="97"/>
      <c r="AAE21" s="97"/>
      <c r="AAF21" s="97"/>
      <c r="AAG21" s="97"/>
      <c r="AAH21" s="97"/>
      <c r="AAI21" s="97"/>
      <c r="AAJ21" s="97"/>
      <c r="AAK21" s="97"/>
      <c r="AAL21" s="97"/>
      <c r="AAM21" s="97"/>
      <c r="AAN21" s="97"/>
      <c r="AAO21" s="97"/>
      <c r="AAP21" s="97"/>
      <c r="AAQ21" s="97"/>
      <c r="AAR21" s="97"/>
      <c r="AAS21" s="97"/>
      <c r="AAT21" s="97"/>
      <c r="AAU21" s="97"/>
      <c r="AAV21" s="97"/>
      <c r="AAW21" s="97"/>
      <c r="AAX21" s="97"/>
      <c r="AAY21" s="97"/>
      <c r="AAZ21" s="97"/>
      <c r="ABA21" s="97"/>
      <c r="ABB21" s="97"/>
      <c r="ABC21" s="97"/>
      <c r="ABD21" s="97"/>
      <c r="ABE21" s="97"/>
      <c r="ABF21" s="97"/>
      <c r="ABG21" s="97"/>
      <c r="ABH21" s="97"/>
      <c r="ABI21" s="97"/>
      <c r="ABJ21" s="97"/>
      <c r="ABK21" s="97"/>
      <c r="ABL21" s="97"/>
      <c r="ABM21" s="97"/>
      <c r="ABN21" s="97"/>
      <c r="ABO21" s="97"/>
      <c r="ABP21" s="97"/>
      <c r="ABQ21" s="97"/>
      <c r="ABR21" s="97"/>
      <c r="ABS21" s="97"/>
      <c r="ABT21" s="97"/>
      <c r="ABU21" s="97"/>
      <c r="ABV21" s="97"/>
      <c r="ABW21" s="97"/>
      <c r="ABX21" s="97"/>
      <c r="ABY21" s="97"/>
      <c r="ABZ21" s="97"/>
      <c r="ACA21" s="97"/>
      <c r="ACB21" s="97"/>
      <c r="ACC21" s="97"/>
      <c r="ACD21" s="97"/>
      <c r="ACE21" s="97"/>
      <c r="ACF21" s="97"/>
      <c r="ACG21" s="97"/>
      <c r="ACH21" s="97"/>
      <c r="ACI21" s="97"/>
      <c r="ACJ21" s="97"/>
      <c r="ACK21" s="97"/>
      <c r="ACL21" s="97"/>
      <c r="ACM21" s="97"/>
      <c r="ACN21" s="97"/>
      <c r="ACO21" s="97"/>
      <c r="ACP21" s="97"/>
      <c r="ACQ21" s="97"/>
      <c r="ACR21" s="97"/>
      <c r="ACS21" s="97"/>
      <c r="ACT21" s="97"/>
      <c r="ACU21" s="97"/>
      <c r="ACV21" s="97"/>
      <c r="ACW21" s="97"/>
      <c r="ACX21" s="97"/>
      <c r="ACY21" s="97"/>
      <c r="ACZ21" s="97"/>
      <c r="ADA21" s="97"/>
      <c r="ADB21" s="97"/>
      <c r="ADC21" s="97"/>
      <c r="ADD21" s="97"/>
      <c r="ADE21" s="97"/>
      <c r="ADF21" s="97"/>
      <c r="ADG21" s="97"/>
      <c r="ADH21" s="97"/>
      <c r="ADI21" s="97"/>
      <c r="ADJ21" s="97"/>
      <c r="ADK21" s="97"/>
      <c r="ADL21" s="97"/>
      <c r="ADM21" s="97"/>
      <c r="ADN21" s="97"/>
      <c r="ADO21" s="97"/>
      <c r="ADP21" s="97"/>
      <c r="ADQ21" s="97"/>
      <c r="ADR21" s="97"/>
      <c r="ADS21" s="97"/>
      <c r="ADT21" s="97"/>
      <c r="ADU21" s="97"/>
      <c r="ADV21" s="97"/>
      <c r="ADW21" s="97"/>
      <c r="ADX21" s="97"/>
      <c r="ADY21" s="97"/>
      <c r="ADZ21" s="97"/>
      <c r="AEA21" s="97"/>
      <c r="AEB21" s="97"/>
      <c r="AEC21" s="97"/>
      <c r="AED21" s="97"/>
      <c r="AEE21" s="97"/>
      <c r="AEF21" s="97"/>
      <c r="AEG21" s="97"/>
      <c r="AEH21" s="97"/>
      <c r="AEI21" s="97"/>
      <c r="AEJ21" s="97"/>
      <c r="AEK21" s="97"/>
      <c r="AEL21" s="97"/>
      <c r="AEM21" s="97"/>
      <c r="AEN21" s="97"/>
      <c r="AEO21" s="97"/>
      <c r="AEP21" s="97"/>
      <c r="AEQ21" s="97"/>
      <c r="AER21" s="97"/>
      <c r="AES21" s="97"/>
      <c r="AET21" s="97"/>
      <c r="AEU21" s="97"/>
      <c r="AEV21" s="97"/>
      <c r="AEW21" s="97"/>
      <c r="AEX21" s="97"/>
      <c r="AEY21" s="97"/>
      <c r="AEZ21" s="97"/>
      <c r="AFA21" s="97"/>
      <c r="AFB21" s="97"/>
      <c r="AFC21" s="97"/>
      <c r="AFD21" s="97"/>
      <c r="AFE21" s="97"/>
      <c r="AFF21" s="97"/>
      <c r="AFG21" s="97"/>
      <c r="AFH21" s="97"/>
      <c r="AFI21" s="97"/>
      <c r="AFJ21" s="97"/>
      <c r="AFK21" s="97"/>
      <c r="AFL21" s="97"/>
      <c r="AFM21" s="97"/>
      <c r="AFN21" s="97"/>
      <c r="AFO21" s="97"/>
      <c r="AFP21" s="97"/>
      <c r="AFQ21" s="97"/>
      <c r="AFR21" s="97"/>
      <c r="AFS21" s="97"/>
      <c r="AFT21" s="97"/>
      <c r="AFU21" s="97"/>
      <c r="AFV21" s="97"/>
      <c r="AFW21" s="97"/>
      <c r="AFX21" s="97"/>
      <c r="AFY21" s="97"/>
      <c r="AFZ21" s="97"/>
      <c r="AGA21" s="97"/>
      <c r="AGB21" s="97"/>
      <c r="AGC21" s="97"/>
      <c r="AGD21" s="97"/>
      <c r="AGE21" s="97"/>
      <c r="AGF21" s="97"/>
      <c r="AGG21" s="97"/>
      <c r="AGH21" s="97"/>
      <c r="AGI21" s="97"/>
      <c r="AGJ21" s="97"/>
      <c r="AGK21" s="97"/>
      <c r="AGL21" s="97"/>
      <c r="AGM21" s="97"/>
      <c r="AGN21" s="97"/>
      <c r="AGO21" s="97"/>
      <c r="AGP21" s="97"/>
      <c r="AGQ21" s="97"/>
      <c r="AGR21" s="97"/>
      <c r="AGS21" s="97"/>
      <c r="AGT21" s="97"/>
      <c r="AGU21" s="97"/>
      <c r="AGV21" s="97"/>
      <c r="AGW21" s="97"/>
      <c r="AGX21" s="97"/>
      <c r="AGY21" s="97"/>
      <c r="AGZ21" s="97"/>
      <c r="AHA21" s="97"/>
      <c r="AHB21" s="97"/>
      <c r="AHC21" s="97"/>
      <c r="AHD21" s="97"/>
      <c r="AHE21" s="97"/>
      <c r="AHF21" s="97"/>
      <c r="AHG21" s="97"/>
      <c r="AHH21" s="97"/>
      <c r="AHI21" s="97"/>
      <c r="AHJ21" s="97"/>
      <c r="AHK21" s="97"/>
      <c r="AHL21" s="97"/>
      <c r="AHM21" s="97"/>
      <c r="AHN21" s="97"/>
      <c r="AHO21" s="97"/>
      <c r="AHP21" s="97"/>
      <c r="AHQ21" s="97"/>
      <c r="AHR21" s="97"/>
      <c r="AHS21" s="97"/>
      <c r="AHT21" s="97"/>
      <c r="AHU21" s="97"/>
      <c r="AHV21" s="97"/>
      <c r="AHW21" s="97"/>
      <c r="AHX21" s="97"/>
      <c r="AHY21" s="97"/>
      <c r="AHZ21" s="97"/>
      <c r="AIA21" s="97"/>
      <c r="AIB21" s="97"/>
      <c r="AIC21" s="97"/>
      <c r="AID21" s="97"/>
      <c r="AIE21" s="97"/>
      <c r="AIF21" s="97"/>
      <c r="AIG21" s="97"/>
      <c r="AIH21" s="97"/>
      <c r="AII21" s="97"/>
      <c r="AIJ21" s="97"/>
      <c r="AIK21" s="97"/>
      <c r="AIL21" s="97"/>
      <c r="AIM21" s="97"/>
      <c r="AIN21" s="97"/>
      <c r="AIO21" s="97"/>
      <c r="AIP21" s="97"/>
      <c r="AIQ21" s="97"/>
      <c r="AIR21" s="97"/>
      <c r="AIS21" s="97"/>
      <c r="AIT21" s="97"/>
      <c r="AIU21" s="97"/>
      <c r="AIV21" s="97"/>
      <c r="AIW21" s="97"/>
      <c r="AIX21" s="97"/>
      <c r="AIY21" s="97"/>
      <c r="AIZ21" s="97"/>
      <c r="AJA21" s="97"/>
      <c r="AJB21" s="97"/>
      <c r="AJC21" s="97"/>
      <c r="AJD21" s="97"/>
      <c r="AJE21" s="97"/>
      <c r="AJF21" s="97"/>
      <c r="AJG21" s="97"/>
      <c r="AJH21" s="97"/>
      <c r="AJI21" s="97"/>
      <c r="AJJ21" s="97"/>
      <c r="AJK21" s="97"/>
      <c r="AJL21" s="97"/>
      <c r="AJM21" s="97"/>
      <c r="AJN21" s="97"/>
      <c r="AJO21" s="97"/>
      <c r="AJP21" s="97"/>
      <c r="AJQ21" s="97"/>
      <c r="AJR21" s="97"/>
      <c r="AJS21" s="97"/>
      <c r="AJT21" s="97"/>
      <c r="AJU21" s="97"/>
      <c r="AJV21" s="97"/>
      <c r="AJW21" s="97"/>
      <c r="AJX21" s="97"/>
      <c r="AJY21" s="97"/>
      <c r="AJZ21" s="97"/>
      <c r="AKA21" s="97"/>
      <c r="AKB21" s="97"/>
      <c r="AKC21" s="97"/>
      <c r="AKD21" s="97"/>
      <c r="AKE21" s="97"/>
      <c r="AKF21" s="97"/>
      <c r="AKG21" s="97"/>
      <c r="AKH21" s="97"/>
      <c r="AKI21" s="97"/>
      <c r="AKJ21" s="97"/>
      <c r="AKK21" s="97"/>
      <c r="AKL21" s="97"/>
      <c r="AKM21" s="97"/>
      <c r="AKN21" s="97"/>
      <c r="AKO21" s="97"/>
      <c r="AKP21" s="97"/>
      <c r="AKQ21" s="97"/>
      <c r="AKR21" s="97"/>
      <c r="AKS21" s="97"/>
      <c r="AKT21" s="97"/>
      <c r="AKU21" s="97"/>
      <c r="AKV21" s="97"/>
      <c r="AKW21" s="97"/>
      <c r="AKX21" s="97"/>
      <c r="AKY21" s="97"/>
      <c r="AKZ21" s="97"/>
      <c r="ALA21" s="97"/>
      <c r="ALB21" s="97"/>
      <c r="ALC21" s="97"/>
      <c r="ALD21" s="97"/>
      <c r="ALE21" s="97"/>
      <c r="ALF21" s="97"/>
      <c r="ALG21" s="97"/>
      <c r="ALH21" s="97"/>
      <c r="ALI21" s="97"/>
      <c r="ALJ21" s="97"/>
      <c r="ALK21" s="97"/>
      <c r="ALL21" s="97"/>
      <c r="ALM21" s="97"/>
      <c r="ALN21" s="97"/>
      <c r="ALO21" s="97"/>
      <c r="ALP21" s="97"/>
      <c r="ALQ21" s="97"/>
      <c r="ALR21" s="97"/>
      <c r="ALS21" s="97"/>
      <c r="ALT21" s="97"/>
      <c r="ALU21" s="97"/>
      <c r="ALV21" s="97"/>
      <c r="ALW21" s="97"/>
      <c r="ALX21" s="97"/>
      <c r="ALY21" s="97"/>
      <c r="ALZ21" s="97"/>
      <c r="AMA21" s="97"/>
      <c r="AMB21" s="97"/>
      <c r="AMC21" s="97"/>
      <c r="AMD21" s="97"/>
      <c r="AME21" s="97"/>
      <c r="AMF21" s="97"/>
      <c r="AMG21" s="97"/>
      <c r="AMH21" s="97"/>
      <c r="AMI21" s="97"/>
    </row>
    <row r="22" spans="1:1023" x14ac:dyDescent="0.2">
      <c r="A22" s="164" t="s">
        <v>108</v>
      </c>
      <c r="B22" s="89" t="s">
        <v>27</v>
      </c>
      <c r="C22" s="74">
        <v>45.198216490355961</v>
      </c>
      <c r="D22" s="74">
        <v>8.6460884232541435</v>
      </c>
      <c r="E22" s="74">
        <v>10.886229444946927</v>
      </c>
      <c r="F22" s="74">
        <v>34.959185307333527</v>
      </c>
      <c r="G22" s="74">
        <v>0.31028033410943873</v>
      </c>
      <c r="H22" s="209"/>
      <c r="I22" s="72"/>
      <c r="J22" s="63"/>
      <c r="K22" s="63"/>
      <c r="L22" s="63"/>
      <c r="M22" s="63"/>
      <c r="N22" s="63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97"/>
      <c r="FN22" s="97"/>
      <c r="FO22" s="97"/>
      <c r="FP22" s="97"/>
      <c r="FQ22" s="97"/>
      <c r="FR22" s="97"/>
      <c r="FS22" s="97"/>
      <c r="FT22" s="97"/>
      <c r="FU22" s="97"/>
      <c r="FV22" s="97"/>
      <c r="FW22" s="97"/>
      <c r="FX22" s="97"/>
      <c r="FY22" s="97"/>
      <c r="FZ22" s="97"/>
      <c r="GA22" s="97"/>
      <c r="GB22" s="97"/>
      <c r="GC22" s="97"/>
      <c r="GD22" s="97"/>
      <c r="GE22" s="97"/>
      <c r="GF22" s="97"/>
      <c r="GG22" s="97"/>
      <c r="GH22" s="97"/>
      <c r="GI22" s="97"/>
      <c r="GJ22" s="97"/>
      <c r="GK22" s="97"/>
      <c r="GL22" s="97"/>
      <c r="GM22" s="97"/>
      <c r="GN22" s="97"/>
      <c r="GO22" s="97"/>
      <c r="GP22" s="97"/>
      <c r="GQ22" s="97"/>
      <c r="GR22" s="97"/>
      <c r="GS22" s="97"/>
      <c r="GT22" s="97"/>
      <c r="GU22" s="97"/>
      <c r="GV22" s="97"/>
      <c r="GW22" s="97"/>
      <c r="GX22" s="97"/>
      <c r="GY22" s="97"/>
      <c r="GZ22" s="97"/>
      <c r="HA22" s="97"/>
      <c r="HB22" s="97"/>
      <c r="HC22" s="97"/>
      <c r="HD22" s="97"/>
      <c r="HE22" s="97"/>
      <c r="HF22" s="97"/>
      <c r="HG22" s="97"/>
      <c r="HH22" s="97"/>
      <c r="HI22" s="97"/>
      <c r="HJ22" s="97"/>
      <c r="HK22" s="97"/>
      <c r="HL22" s="97"/>
      <c r="HM22" s="97"/>
      <c r="HN22" s="97"/>
      <c r="HO22" s="97"/>
      <c r="HP22" s="97"/>
      <c r="HQ22" s="97"/>
      <c r="HR22" s="97"/>
      <c r="HS22" s="97"/>
      <c r="HT22" s="97"/>
      <c r="HU22" s="97"/>
      <c r="HV22" s="97"/>
      <c r="HW22" s="97"/>
      <c r="HX22" s="97"/>
      <c r="HY22" s="97"/>
      <c r="HZ22" s="97"/>
      <c r="IA22" s="97"/>
      <c r="IB22" s="97"/>
      <c r="IC22" s="97"/>
      <c r="ID22" s="97"/>
      <c r="IE22" s="97"/>
      <c r="IF22" s="97"/>
      <c r="IG22" s="97"/>
      <c r="IH22" s="97"/>
      <c r="II22" s="97"/>
      <c r="IJ22" s="97"/>
      <c r="IK22" s="97"/>
      <c r="IL22" s="97"/>
      <c r="IM22" s="97"/>
      <c r="IN22" s="97"/>
      <c r="IO22" s="97"/>
      <c r="IP22" s="97"/>
      <c r="IQ22" s="97"/>
      <c r="IR22" s="97"/>
      <c r="IS22" s="97"/>
      <c r="IT22" s="97"/>
      <c r="IU22" s="97"/>
      <c r="IV22" s="97"/>
      <c r="IW22" s="97"/>
      <c r="IX22" s="97"/>
      <c r="IY22" s="97"/>
      <c r="IZ22" s="97"/>
      <c r="JA22" s="97"/>
      <c r="JB22" s="97"/>
      <c r="JC22" s="97"/>
      <c r="JD22" s="97"/>
      <c r="JE22" s="97"/>
      <c r="JF22" s="97"/>
      <c r="JG22" s="97"/>
      <c r="JH22" s="97"/>
      <c r="JI22" s="97"/>
      <c r="JJ22" s="97"/>
      <c r="JK22" s="97"/>
      <c r="JL22" s="97"/>
      <c r="JM22" s="97"/>
      <c r="JN22" s="97"/>
      <c r="JO22" s="97"/>
      <c r="JP22" s="97"/>
      <c r="JQ22" s="97"/>
      <c r="JR22" s="97"/>
      <c r="JS22" s="97"/>
      <c r="JT22" s="97"/>
      <c r="JU22" s="97"/>
      <c r="JV22" s="97"/>
      <c r="JW22" s="97"/>
      <c r="JX22" s="97"/>
      <c r="JY22" s="97"/>
      <c r="JZ22" s="97"/>
      <c r="KA22" s="97"/>
      <c r="KB22" s="97"/>
      <c r="KC22" s="97"/>
      <c r="KD22" s="97"/>
      <c r="KE22" s="97"/>
      <c r="KF22" s="97"/>
      <c r="KG22" s="97"/>
      <c r="KH22" s="97"/>
      <c r="KI22" s="97"/>
      <c r="KJ22" s="97"/>
      <c r="KK22" s="97"/>
      <c r="KL22" s="97"/>
      <c r="KM22" s="97"/>
      <c r="KN22" s="97"/>
      <c r="KO22" s="97"/>
      <c r="KP22" s="97"/>
      <c r="KQ22" s="97"/>
      <c r="KR22" s="97"/>
      <c r="KS22" s="97"/>
      <c r="KT22" s="97"/>
      <c r="KU22" s="97"/>
      <c r="KV22" s="97"/>
      <c r="KW22" s="97"/>
      <c r="KX22" s="97"/>
      <c r="KY22" s="97"/>
      <c r="KZ22" s="97"/>
      <c r="LA22" s="97"/>
      <c r="LB22" s="97"/>
      <c r="LC22" s="97"/>
      <c r="LD22" s="97"/>
      <c r="LE22" s="97"/>
      <c r="LF22" s="97"/>
      <c r="LG22" s="97"/>
      <c r="LH22" s="97"/>
      <c r="LI22" s="97"/>
      <c r="LJ22" s="97"/>
      <c r="LK22" s="97"/>
      <c r="LL22" s="97"/>
      <c r="LM22" s="97"/>
      <c r="LN22" s="97"/>
      <c r="LO22" s="97"/>
      <c r="LP22" s="97"/>
      <c r="LQ22" s="97"/>
      <c r="LR22" s="97"/>
      <c r="LS22" s="97"/>
      <c r="LT22" s="97"/>
      <c r="LU22" s="97"/>
      <c r="LV22" s="97"/>
      <c r="LW22" s="97"/>
      <c r="LX22" s="97"/>
      <c r="LY22" s="97"/>
      <c r="LZ22" s="97"/>
      <c r="MA22" s="97"/>
      <c r="MB22" s="97"/>
      <c r="MC22" s="97"/>
      <c r="MD22" s="97"/>
      <c r="ME22" s="97"/>
      <c r="MF22" s="97"/>
      <c r="MG22" s="97"/>
      <c r="MH22" s="97"/>
      <c r="MI22" s="97"/>
      <c r="MJ22" s="97"/>
      <c r="MK22" s="97"/>
      <c r="ML22" s="97"/>
      <c r="MM22" s="97"/>
      <c r="MN22" s="97"/>
      <c r="MO22" s="97"/>
      <c r="MP22" s="97"/>
      <c r="MQ22" s="97"/>
      <c r="MR22" s="97"/>
      <c r="MS22" s="97"/>
      <c r="MT22" s="97"/>
      <c r="MU22" s="97"/>
      <c r="MV22" s="97"/>
      <c r="MW22" s="97"/>
      <c r="MX22" s="97"/>
      <c r="MY22" s="97"/>
      <c r="MZ22" s="97"/>
      <c r="NA22" s="97"/>
      <c r="NB22" s="97"/>
      <c r="NC22" s="97"/>
      <c r="ND22" s="97"/>
      <c r="NE22" s="97"/>
      <c r="NF22" s="97"/>
      <c r="NG22" s="97"/>
      <c r="NH22" s="97"/>
      <c r="NI22" s="97"/>
      <c r="NJ22" s="97"/>
      <c r="NK22" s="97"/>
      <c r="NL22" s="97"/>
      <c r="NM22" s="97"/>
      <c r="NN22" s="97"/>
      <c r="NO22" s="97"/>
      <c r="NP22" s="97"/>
      <c r="NQ22" s="97"/>
      <c r="NR22" s="97"/>
      <c r="NS22" s="97"/>
      <c r="NT22" s="97"/>
      <c r="NU22" s="97"/>
      <c r="NV22" s="97"/>
      <c r="NW22" s="97"/>
      <c r="NX22" s="97"/>
      <c r="NY22" s="97"/>
      <c r="NZ22" s="97"/>
      <c r="OA22" s="97"/>
      <c r="OB22" s="97"/>
      <c r="OC22" s="97"/>
      <c r="OD22" s="97"/>
      <c r="OE22" s="97"/>
      <c r="OF22" s="97"/>
      <c r="OG22" s="97"/>
      <c r="OH22" s="97"/>
      <c r="OI22" s="97"/>
      <c r="OJ22" s="97"/>
      <c r="OK22" s="97"/>
      <c r="OL22" s="97"/>
      <c r="OM22" s="97"/>
      <c r="ON22" s="97"/>
      <c r="OO22" s="97"/>
      <c r="OP22" s="97"/>
      <c r="OQ22" s="97"/>
      <c r="OR22" s="97"/>
      <c r="OS22" s="97"/>
      <c r="OT22" s="97"/>
      <c r="OU22" s="97"/>
      <c r="OV22" s="97"/>
      <c r="OW22" s="97"/>
      <c r="OX22" s="97"/>
      <c r="OY22" s="97"/>
      <c r="OZ22" s="97"/>
      <c r="PA22" s="97"/>
      <c r="PB22" s="97"/>
      <c r="PC22" s="97"/>
      <c r="PD22" s="97"/>
      <c r="PE22" s="97"/>
      <c r="PF22" s="97"/>
      <c r="PG22" s="97"/>
      <c r="PH22" s="97"/>
      <c r="PI22" s="97"/>
      <c r="PJ22" s="97"/>
      <c r="PK22" s="97"/>
      <c r="PL22" s="97"/>
      <c r="PM22" s="97"/>
      <c r="PN22" s="97"/>
      <c r="PO22" s="97"/>
      <c r="PP22" s="97"/>
      <c r="PQ22" s="97"/>
      <c r="PR22" s="97"/>
      <c r="PS22" s="97"/>
      <c r="PT22" s="97"/>
      <c r="PU22" s="97"/>
      <c r="PV22" s="97"/>
      <c r="PW22" s="97"/>
      <c r="PX22" s="97"/>
      <c r="PY22" s="97"/>
      <c r="PZ22" s="97"/>
      <c r="QA22" s="97"/>
      <c r="QB22" s="97"/>
      <c r="QC22" s="97"/>
      <c r="QD22" s="97"/>
      <c r="QE22" s="97"/>
      <c r="QF22" s="97"/>
      <c r="QG22" s="97"/>
      <c r="QH22" s="97"/>
      <c r="QI22" s="97"/>
      <c r="QJ22" s="97"/>
      <c r="QK22" s="97"/>
      <c r="QL22" s="97"/>
      <c r="QM22" s="97"/>
      <c r="QN22" s="97"/>
      <c r="QO22" s="97"/>
      <c r="QP22" s="97"/>
      <c r="QQ22" s="97"/>
      <c r="QR22" s="97"/>
      <c r="QS22" s="97"/>
      <c r="QT22" s="97"/>
      <c r="QU22" s="97"/>
      <c r="QV22" s="97"/>
      <c r="QW22" s="97"/>
      <c r="QX22" s="97"/>
      <c r="QY22" s="97"/>
      <c r="QZ22" s="97"/>
      <c r="RA22" s="97"/>
      <c r="RB22" s="97"/>
      <c r="RC22" s="97"/>
      <c r="RD22" s="97"/>
      <c r="RE22" s="97"/>
      <c r="RF22" s="97"/>
      <c r="RG22" s="97"/>
      <c r="RH22" s="97"/>
      <c r="RI22" s="97"/>
      <c r="RJ22" s="97"/>
      <c r="RK22" s="97"/>
      <c r="RL22" s="97"/>
      <c r="RM22" s="97"/>
      <c r="RN22" s="97"/>
      <c r="RO22" s="97"/>
      <c r="RP22" s="97"/>
      <c r="RQ22" s="97"/>
      <c r="RR22" s="97"/>
      <c r="RS22" s="97"/>
      <c r="RT22" s="97"/>
      <c r="RU22" s="97"/>
      <c r="RV22" s="97"/>
      <c r="RW22" s="97"/>
      <c r="RX22" s="97"/>
      <c r="RY22" s="97"/>
      <c r="RZ22" s="97"/>
      <c r="SA22" s="97"/>
      <c r="SB22" s="97"/>
      <c r="SC22" s="97"/>
      <c r="SD22" s="97"/>
      <c r="SE22" s="97"/>
      <c r="SF22" s="97"/>
      <c r="SG22" s="97"/>
      <c r="SH22" s="97"/>
      <c r="SI22" s="97"/>
      <c r="SJ22" s="97"/>
      <c r="SK22" s="97"/>
      <c r="SL22" s="97"/>
      <c r="SM22" s="97"/>
      <c r="SN22" s="97"/>
      <c r="SO22" s="97"/>
      <c r="SP22" s="97"/>
      <c r="SQ22" s="97"/>
      <c r="SR22" s="97"/>
      <c r="SS22" s="97"/>
      <c r="ST22" s="97"/>
      <c r="SU22" s="97"/>
      <c r="SV22" s="97"/>
      <c r="SW22" s="97"/>
      <c r="SX22" s="97"/>
      <c r="SY22" s="97"/>
      <c r="SZ22" s="97"/>
      <c r="TA22" s="97"/>
      <c r="TB22" s="97"/>
      <c r="TC22" s="97"/>
      <c r="TD22" s="97"/>
      <c r="TE22" s="97"/>
      <c r="TF22" s="97"/>
      <c r="TG22" s="97"/>
      <c r="TH22" s="97"/>
      <c r="TI22" s="97"/>
      <c r="TJ22" s="97"/>
      <c r="TK22" s="97"/>
      <c r="TL22" s="97"/>
      <c r="TM22" s="97"/>
      <c r="TN22" s="97"/>
      <c r="TO22" s="97"/>
      <c r="TP22" s="97"/>
      <c r="TQ22" s="97"/>
      <c r="TR22" s="97"/>
      <c r="TS22" s="97"/>
      <c r="TT22" s="97"/>
      <c r="TU22" s="97"/>
      <c r="TV22" s="97"/>
      <c r="TW22" s="97"/>
      <c r="TX22" s="97"/>
      <c r="TY22" s="97"/>
      <c r="TZ22" s="97"/>
      <c r="UA22" s="97"/>
      <c r="UB22" s="97"/>
      <c r="UC22" s="97"/>
      <c r="UD22" s="97"/>
      <c r="UE22" s="97"/>
      <c r="UF22" s="97"/>
      <c r="UG22" s="97"/>
      <c r="UH22" s="97"/>
      <c r="UI22" s="97"/>
      <c r="UJ22" s="97"/>
      <c r="UK22" s="97"/>
      <c r="UL22" s="97"/>
      <c r="UM22" s="97"/>
      <c r="UN22" s="97"/>
      <c r="UO22" s="97"/>
      <c r="UP22" s="97"/>
      <c r="UQ22" s="97"/>
      <c r="UR22" s="97"/>
      <c r="US22" s="97"/>
      <c r="UT22" s="97"/>
      <c r="UU22" s="97"/>
      <c r="UV22" s="97"/>
      <c r="UW22" s="97"/>
      <c r="UX22" s="97"/>
      <c r="UY22" s="97"/>
      <c r="UZ22" s="97"/>
      <c r="VA22" s="97"/>
      <c r="VB22" s="97"/>
      <c r="VC22" s="97"/>
      <c r="VD22" s="97"/>
      <c r="VE22" s="97"/>
      <c r="VF22" s="97"/>
      <c r="VG22" s="97"/>
      <c r="VH22" s="97"/>
      <c r="VI22" s="97"/>
      <c r="VJ22" s="97"/>
      <c r="VK22" s="97"/>
      <c r="VL22" s="97"/>
      <c r="VM22" s="97"/>
      <c r="VN22" s="97"/>
      <c r="VO22" s="97"/>
      <c r="VP22" s="97"/>
      <c r="VQ22" s="97"/>
      <c r="VR22" s="97"/>
      <c r="VS22" s="97"/>
      <c r="VT22" s="97"/>
      <c r="VU22" s="97"/>
      <c r="VV22" s="97"/>
      <c r="VW22" s="97"/>
      <c r="VX22" s="97"/>
      <c r="VY22" s="97"/>
      <c r="VZ22" s="97"/>
      <c r="WA22" s="97"/>
      <c r="WB22" s="97"/>
      <c r="WC22" s="97"/>
      <c r="WD22" s="97"/>
      <c r="WE22" s="97"/>
      <c r="WF22" s="97"/>
      <c r="WG22" s="97"/>
      <c r="WH22" s="97"/>
      <c r="WI22" s="97"/>
      <c r="WJ22" s="97"/>
      <c r="WK22" s="97"/>
      <c r="WL22" s="97"/>
      <c r="WM22" s="97"/>
      <c r="WN22" s="97"/>
      <c r="WO22" s="97"/>
      <c r="WP22" s="97"/>
      <c r="WQ22" s="97"/>
      <c r="WR22" s="97"/>
      <c r="WS22" s="97"/>
      <c r="WT22" s="97"/>
      <c r="WU22" s="97"/>
      <c r="WV22" s="97"/>
      <c r="WW22" s="97"/>
      <c r="WX22" s="97"/>
      <c r="WY22" s="97"/>
      <c r="WZ22" s="97"/>
      <c r="XA22" s="97"/>
      <c r="XB22" s="97"/>
      <c r="XC22" s="97"/>
      <c r="XD22" s="97"/>
      <c r="XE22" s="97"/>
      <c r="XF22" s="97"/>
      <c r="XG22" s="97"/>
      <c r="XH22" s="97"/>
      <c r="XI22" s="97"/>
      <c r="XJ22" s="97"/>
      <c r="XK22" s="97"/>
      <c r="XL22" s="97"/>
      <c r="XM22" s="97"/>
      <c r="XN22" s="97"/>
      <c r="XO22" s="97"/>
      <c r="XP22" s="97"/>
      <c r="XQ22" s="97"/>
      <c r="XR22" s="97"/>
      <c r="XS22" s="97"/>
      <c r="XT22" s="97"/>
      <c r="XU22" s="97"/>
      <c r="XV22" s="97"/>
      <c r="XW22" s="97"/>
      <c r="XX22" s="97"/>
      <c r="XY22" s="97"/>
      <c r="XZ22" s="97"/>
      <c r="YA22" s="97"/>
      <c r="YB22" s="97"/>
      <c r="YC22" s="97"/>
      <c r="YD22" s="97"/>
      <c r="YE22" s="97"/>
      <c r="YF22" s="97"/>
      <c r="YG22" s="97"/>
      <c r="YH22" s="97"/>
      <c r="YI22" s="97"/>
      <c r="YJ22" s="97"/>
      <c r="YK22" s="97"/>
      <c r="YL22" s="97"/>
      <c r="YM22" s="97"/>
      <c r="YN22" s="97"/>
      <c r="YO22" s="97"/>
      <c r="YP22" s="97"/>
      <c r="YQ22" s="97"/>
      <c r="YR22" s="97"/>
      <c r="YS22" s="97"/>
      <c r="YT22" s="97"/>
      <c r="YU22" s="97"/>
      <c r="YV22" s="97"/>
      <c r="YW22" s="97"/>
      <c r="YX22" s="97"/>
      <c r="YY22" s="97"/>
      <c r="YZ22" s="97"/>
      <c r="ZA22" s="97"/>
      <c r="ZB22" s="97"/>
      <c r="ZC22" s="97"/>
      <c r="ZD22" s="97"/>
      <c r="ZE22" s="97"/>
      <c r="ZF22" s="97"/>
      <c r="ZG22" s="97"/>
      <c r="ZH22" s="97"/>
      <c r="ZI22" s="97"/>
      <c r="ZJ22" s="97"/>
      <c r="ZK22" s="97"/>
      <c r="ZL22" s="97"/>
      <c r="ZM22" s="97"/>
      <c r="ZN22" s="97"/>
      <c r="ZO22" s="97"/>
      <c r="ZP22" s="97"/>
      <c r="ZQ22" s="97"/>
      <c r="ZR22" s="97"/>
      <c r="ZS22" s="97"/>
      <c r="ZT22" s="97"/>
      <c r="ZU22" s="97"/>
      <c r="ZV22" s="97"/>
      <c r="ZW22" s="97"/>
      <c r="ZX22" s="97"/>
      <c r="ZY22" s="97"/>
      <c r="ZZ22" s="97"/>
      <c r="AAA22" s="97"/>
      <c r="AAB22" s="97"/>
      <c r="AAC22" s="97"/>
      <c r="AAD22" s="97"/>
      <c r="AAE22" s="97"/>
      <c r="AAF22" s="97"/>
      <c r="AAG22" s="97"/>
      <c r="AAH22" s="97"/>
      <c r="AAI22" s="97"/>
      <c r="AAJ22" s="97"/>
      <c r="AAK22" s="97"/>
      <c r="AAL22" s="97"/>
      <c r="AAM22" s="97"/>
      <c r="AAN22" s="97"/>
      <c r="AAO22" s="97"/>
      <c r="AAP22" s="97"/>
      <c r="AAQ22" s="97"/>
      <c r="AAR22" s="97"/>
      <c r="AAS22" s="97"/>
      <c r="AAT22" s="97"/>
      <c r="AAU22" s="97"/>
      <c r="AAV22" s="97"/>
      <c r="AAW22" s="97"/>
      <c r="AAX22" s="97"/>
      <c r="AAY22" s="97"/>
      <c r="AAZ22" s="97"/>
      <c r="ABA22" s="97"/>
      <c r="ABB22" s="97"/>
      <c r="ABC22" s="97"/>
      <c r="ABD22" s="97"/>
      <c r="ABE22" s="97"/>
      <c r="ABF22" s="97"/>
      <c r="ABG22" s="97"/>
      <c r="ABH22" s="97"/>
      <c r="ABI22" s="97"/>
      <c r="ABJ22" s="97"/>
      <c r="ABK22" s="97"/>
      <c r="ABL22" s="97"/>
      <c r="ABM22" s="97"/>
      <c r="ABN22" s="97"/>
      <c r="ABO22" s="97"/>
      <c r="ABP22" s="97"/>
      <c r="ABQ22" s="97"/>
      <c r="ABR22" s="97"/>
      <c r="ABS22" s="97"/>
      <c r="ABT22" s="97"/>
      <c r="ABU22" s="97"/>
      <c r="ABV22" s="97"/>
      <c r="ABW22" s="97"/>
      <c r="ABX22" s="97"/>
      <c r="ABY22" s="97"/>
      <c r="ABZ22" s="97"/>
      <c r="ACA22" s="97"/>
      <c r="ACB22" s="97"/>
      <c r="ACC22" s="97"/>
      <c r="ACD22" s="97"/>
      <c r="ACE22" s="97"/>
      <c r="ACF22" s="97"/>
      <c r="ACG22" s="97"/>
      <c r="ACH22" s="97"/>
      <c r="ACI22" s="97"/>
      <c r="ACJ22" s="97"/>
      <c r="ACK22" s="97"/>
      <c r="ACL22" s="97"/>
      <c r="ACM22" s="97"/>
      <c r="ACN22" s="97"/>
      <c r="ACO22" s="97"/>
      <c r="ACP22" s="97"/>
      <c r="ACQ22" s="97"/>
      <c r="ACR22" s="97"/>
      <c r="ACS22" s="97"/>
      <c r="ACT22" s="97"/>
      <c r="ACU22" s="97"/>
      <c r="ACV22" s="97"/>
      <c r="ACW22" s="97"/>
      <c r="ACX22" s="97"/>
      <c r="ACY22" s="97"/>
      <c r="ACZ22" s="97"/>
      <c r="ADA22" s="97"/>
      <c r="ADB22" s="97"/>
      <c r="ADC22" s="97"/>
      <c r="ADD22" s="97"/>
      <c r="ADE22" s="97"/>
      <c r="ADF22" s="97"/>
      <c r="ADG22" s="97"/>
      <c r="ADH22" s="97"/>
      <c r="ADI22" s="97"/>
      <c r="ADJ22" s="97"/>
      <c r="ADK22" s="97"/>
      <c r="ADL22" s="97"/>
      <c r="ADM22" s="97"/>
      <c r="ADN22" s="97"/>
      <c r="ADO22" s="97"/>
      <c r="ADP22" s="97"/>
      <c r="ADQ22" s="97"/>
      <c r="ADR22" s="97"/>
      <c r="ADS22" s="97"/>
      <c r="ADT22" s="97"/>
      <c r="ADU22" s="97"/>
      <c r="ADV22" s="97"/>
      <c r="ADW22" s="97"/>
      <c r="ADX22" s="97"/>
      <c r="ADY22" s="97"/>
      <c r="ADZ22" s="97"/>
      <c r="AEA22" s="97"/>
      <c r="AEB22" s="97"/>
      <c r="AEC22" s="97"/>
      <c r="AED22" s="97"/>
      <c r="AEE22" s="97"/>
      <c r="AEF22" s="97"/>
      <c r="AEG22" s="97"/>
      <c r="AEH22" s="97"/>
      <c r="AEI22" s="97"/>
      <c r="AEJ22" s="97"/>
      <c r="AEK22" s="97"/>
      <c r="AEL22" s="97"/>
      <c r="AEM22" s="97"/>
      <c r="AEN22" s="97"/>
      <c r="AEO22" s="97"/>
      <c r="AEP22" s="97"/>
      <c r="AEQ22" s="97"/>
      <c r="AER22" s="97"/>
      <c r="AES22" s="97"/>
      <c r="AET22" s="97"/>
      <c r="AEU22" s="97"/>
      <c r="AEV22" s="97"/>
      <c r="AEW22" s="97"/>
      <c r="AEX22" s="97"/>
      <c r="AEY22" s="97"/>
      <c r="AEZ22" s="97"/>
      <c r="AFA22" s="97"/>
      <c r="AFB22" s="97"/>
      <c r="AFC22" s="97"/>
      <c r="AFD22" s="97"/>
      <c r="AFE22" s="97"/>
      <c r="AFF22" s="97"/>
      <c r="AFG22" s="97"/>
      <c r="AFH22" s="97"/>
      <c r="AFI22" s="97"/>
      <c r="AFJ22" s="97"/>
      <c r="AFK22" s="97"/>
      <c r="AFL22" s="97"/>
      <c r="AFM22" s="97"/>
      <c r="AFN22" s="97"/>
      <c r="AFO22" s="97"/>
      <c r="AFP22" s="97"/>
      <c r="AFQ22" s="97"/>
      <c r="AFR22" s="97"/>
      <c r="AFS22" s="97"/>
      <c r="AFT22" s="97"/>
      <c r="AFU22" s="97"/>
      <c r="AFV22" s="97"/>
      <c r="AFW22" s="97"/>
      <c r="AFX22" s="97"/>
      <c r="AFY22" s="97"/>
      <c r="AFZ22" s="97"/>
      <c r="AGA22" s="97"/>
      <c r="AGB22" s="97"/>
      <c r="AGC22" s="97"/>
      <c r="AGD22" s="97"/>
      <c r="AGE22" s="97"/>
      <c r="AGF22" s="97"/>
      <c r="AGG22" s="97"/>
      <c r="AGH22" s="97"/>
      <c r="AGI22" s="97"/>
      <c r="AGJ22" s="97"/>
      <c r="AGK22" s="97"/>
      <c r="AGL22" s="97"/>
      <c r="AGM22" s="97"/>
      <c r="AGN22" s="97"/>
      <c r="AGO22" s="97"/>
      <c r="AGP22" s="97"/>
      <c r="AGQ22" s="97"/>
      <c r="AGR22" s="97"/>
      <c r="AGS22" s="97"/>
      <c r="AGT22" s="97"/>
      <c r="AGU22" s="97"/>
      <c r="AGV22" s="97"/>
      <c r="AGW22" s="97"/>
      <c r="AGX22" s="97"/>
      <c r="AGY22" s="97"/>
      <c r="AGZ22" s="97"/>
      <c r="AHA22" s="97"/>
      <c r="AHB22" s="97"/>
      <c r="AHC22" s="97"/>
      <c r="AHD22" s="97"/>
      <c r="AHE22" s="97"/>
      <c r="AHF22" s="97"/>
      <c r="AHG22" s="97"/>
      <c r="AHH22" s="97"/>
      <c r="AHI22" s="97"/>
      <c r="AHJ22" s="97"/>
      <c r="AHK22" s="97"/>
      <c r="AHL22" s="97"/>
      <c r="AHM22" s="97"/>
      <c r="AHN22" s="97"/>
      <c r="AHO22" s="97"/>
      <c r="AHP22" s="97"/>
      <c r="AHQ22" s="97"/>
      <c r="AHR22" s="97"/>
      <c r="AHS22" s="97"/>
      <c r="AHT22" s="97"/>
      <c r="AHU22" s="97"/>
      <c r="AHV22" s="97"/>
      <c r="AHW22" s="97"/>
      <c r="AHX22" s="97"/>
      <c r="AHY22" s="97"/>
      <c r="AHZ22" s="97"/>
      <c r="AIA22" s="97"/>
      <c r="AIB22" s="97"/>
      <c r="AIC22" s="97"/>
      <c r="AID22" s="97"/>
      <c r="AIE22" s="97"/>
      <c r="AIF22" s="97"/>
      <c r="AIG22" s="97"/>
      <c r="AIH22" s="97"/>
      <c r="AII22" s="97"/>
      <c r="AIJ22" s="97"/>
      <c r="AIK22" s="97"/>
      <c r="AIL22" s="97"/>
      <c r="AIM22" s="97"/>
      <c r="AIN22" s="97"/>
      <c r="AIO22" s="97"/>
      <c r="AIP22" s="97"/>
      <c r="AIQ22" s="97"/>
      <c r="AIR22" s="97"/>
      <c r="AIS22" s="97"/>
      <c r="AIT22" s="97"/>
      <c r="AIU22" s="97"/>
      <c r="AIV22" s="97"/>
      <c r="AIW22" s="97"/>
      <c r="AIX22" s="97"/>
      <c r="AIY22" s="97"/>
      <c r="AIZ22" s="97"/>
      <c r="AJA22" s="97"/>
      <c r="AJB22" s="97"/>
      <c r="AJC22" s="97"/>
      <c r="AJD22" s="97"/>
      <c r="AJE22" s="97"/>
      <c r="AJF22" s="97"/>
      <c r="AJG22" s="97"/>
      <c r="AJH22" s="97"/>
      <c r="AJI22" s="97"/>
      <c r="AJJ22" s="97"/>
      <c r="AJK22" s="97"/>
      <c r="AJL22" s="97"/>
      <c r="AJM22" s="97"/>
      <c r="AJN22" s="97"/>
      <c r="AJO22" s="97"/>
      <c r="AJP22" s="97"/>
      <c r="AJQ22" s="97"/>
      <c r="AJR22" s="97"/>
      <c r="AJS22" s="97"/>
      <c r="AJT22" s="97"/>
      <c r="AJU22" s="97"/>
      <c r="AJV22" s="97"/>
      <c r="AJW22" s="97"/>
      <c r="AJX22" s="97"/>
      <c r="AJY22" s="97"/>
      <c r="AJZ22" s="97"/>
      <c r="AKA22" s="97"/>
      <c r="AKB22" s="97"/>
      <c r="AKC22" s="97"/>
      <c r="AKD22" s="97"/>
      <c r="AKE22" s="97"/>
      <c r="AKF22" s="97"/>
      <c r="AKG22" s="97"/>
      <c r="AKH22" s="97"/>
      <c r="AKI22" s="97"/>
      <c r="AKJ22" s="97"/>
      <c r="AKK22" s="97"/>
      <c r="AKL22" s="97"/>
      <c r="AKM22" s="97"/>
      <c r="AKN22" s="97"/>
      <c r="AKO22" s="97"/>
      <c r="AKP22" s="97"/>
      <c r="AKQ22" s="97"/>
      <c r="AKR22" s="97"/>
      <c r="AKS22" s="97"/>
      <c r="AKT22" s="97"/>
      <c r="AKU22" s="97"/>
      <c r="AKV22" s="97"/>
      <c r="AKW22" s="97"/>
      <c r="AKX22" s="97"/>
      <c r="AKY22" s="97"/>
      <c r="AKZ22" s="97"/>
      <c r="ALA22" s="97"/>
      <c r="ALB22" s="97"/>
      <c r="ALC22" s="97"/>
      <c r="ALD22" s="97"/>
      <c r="ALE22" s="97"/>
      <c r="ALF22" s="97"/>
      <c r="ALG22" s="97"/>
      <c r="ALH22" s="97"/>
      <c r="ALI22" s="97"/>
      <c r="ALJ22" s="97"/>
      <c r="ALK22" s="97"/>
      <c r="ALL22" s="97"/>
      <c r="ALM22" s="97"/>
      <c r="ALN22" s="97"/>
      <c r="ALO22" s="97"/>
      <c r="ALP22" s="97"/>
      <c r="ALQ22" s="97"/>
      <c r="ALR22" s="97"/>
      <c r="ALS22" s="97"/>
      <c r="ALT22" s="97"/>
      <c r="ALU22" s="97"/>
      <c r="ALV22" s="97"/>
      <c r="ALW22" s="97"/>
      <c r="ALX22" s="97"/>
      <c r="ALY22" s="97"/>
      <c r="ALZ22" s="97"/>
      <c r="AMA22" s="97"/>
      <c r="AMB22" s="97"/>
      <c r="AMC22" s="97"/>
      <c r="AMD22" s="97"/>
      <c r="AME22" s="97"/>
      <c r="AMF22" s="97"/>
      <c r="AMG22" s="97"/>
      <c r="AMH22" s="97"/>
      <c r="AMI22" s="97"/>
    </row>
    <row r="23" spans="1:1023" x14ac:dyDescent="0.2">
      <c r="A23" s="164" t="s">
        <v>110</v>
      </c>
      <c r="B23" s="89" t="s">
        <v>29</v>
      </c>
      <c r="C23" s="74">
        <v>44.523828585120725</v>
      </c>
      <c r="D23" s="74">
        <v>47.223082202824294</v>
      </c>
      <c r="E23" s="74">
        <v>2.6788333549805849</v>
      </c>
      <c r="F23" s="74">
        <v>5.03901823743601</v>
      </c>
      <c r="G23" s="74">
        <v>0.53525161570605118</v>
      </c>
      <c r="H23" s="209"/>
      <c r="I23" s="72"/>
      <c r="J23" s="63"/>
      <c r="K23" s="63"/>
      <c r="L23" s="63"/>
      <c r="M23" s="63"/>
      <c r="N23" s="63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97"/>
      <c r="FN23" s="97"/>
      <c r="FO23" s="97"/>
      <c r="FP23" s="97"/>
      <c r="FQ23" s="97"/>
      <c r="FR23" s="97"/>
      <c r="FS23" s="97"/>
      <c r="FT23" s="97"/>
      <c r="FU23" s="97"/>
      <c r="FV23" s="97"/>
      <c r="FW23" s="97"/>
      <c r="FX23" s="97"/>
      <c r="FY23" s="97"/>
      <c r="FZ23" s="97"/>
      <c r="GA23" s="97"/>
      <c r="GB23" s="97"/>
      <c r="GC23" s="97"/>
      <c r="GD23" s="97"/>
      <c r="GE23" s="97"/>
      <c r="GF23" s="97"/>
      <c r="GG23" s="97"/>
      <c r="GH23" s="97"/>
      <c r="GI23" s="97"/>
      <c r="GJ23" s="97"/>
      <c r="GK23" s="97"/>
      <c r="GL23" s="97"/>
      <c r="GM23" s="97"/>
      <c r="GN23" s="97"/>
      <c r="GO23" s="97"/>
      <c r="GP23" s="97"/>
      <c r="GQ23" s="97"/>
      <c r="GR23" s="97"/>
      <c r="GS23" s="97"/>
      <c r="GT23" s="97"/>
      <c r="GU23" s="97"/>
      <c r="GV23" s="97"/>
      <c r="GW23" s="97"/>
      <c r="GX23" s="97"/>
      <c r="GY23" s="97"/>
      <c r="GZ23" s="97"/>
      <c r="HA23" s="97"/>
      <c r="HB23" s="97"/>
      <c r="HC23" s="97"/>
      <c r="HD23" s="97"/>
      <c r="HE23" s="97"/>
      <c r="HF23" s="97"/>
      <c r="HG23" s="97"/>
      <c r="HH23" s="97"/>
      <c r="HI23" s="97"/>
      <c r="HJ23" s="97"/>
      <c r="HK23" s="97"/>
      <c r="HL23" s="97"/>
      <c r="HM23" s="97"/>
      <c r="HN23" s="97"/>
      <c r="HO23" s="97"/>
      <c r="HP23" s="97"/>
      <c r="HQ23" s="97"/>
      <c r="HR23" s="97"/>
      <c r="HS23" s="97"/>
      <c r="HT23" s="97"/>
      <c r="HU23" s="97"/>
      <c r="HV23" s="97"/>
      <c r="HW23" s="97"/>
      <c r="HX23" s="97"/>
      <c r="HY23" s="97"/>
      <c r="HZ23" s="97"/>
      <c r="IA23" s="97"/>
      <c r="IB23" s="97"/>
      <c r="IC23" s="97"/>
      <c r="ID23" s="97"/>
      <c r="IE23" s="97"/>
      <c r="IF23" s="97"/>
      <c r="IG23" s="97"/>
      <c r="IH23" s="97"/>
      <c r="II23" s="97"/>
      <c r="IJ23" s="97"/>
      <c r="IK23" s="97"/>
      <c r="IL23" s="97"/>
      <c r="IM23" s="97"/>
      <c r="IN23" s="97"/>
      <c r="IO23" s="97"/>
      <c r="IP23" s="97"/>
      <c r="IQ23" s="97"/>
      <c r="IR23" s="97"/>
      <c r="IS23" s="97"/>
      <c r="IT23" s="97"/>
      <c r="IU23" s="97"/>
      <c r="IV23" s="97"/>
      <c r="IW23" s="97"/>
      <c r="IX23" s="97"/>
      <c r="IY23" s="97"/>
      <c r="IZ23" s="97"/>
      <c r="JA23" s="97"/>
      <c r="JB23" s="97"/>
      <c r="JC23" s="97"/>
      <c r="JD23" s="97"/>
      <c r="JE23" s="97"/>
      <c r="JF23" s="97"/>
      <c r="JG23" s="97"/>
      <c r="JH23" s="97"/>
      <c r="JI23" s="97"/>
      <c r="JJ23" s="97"/>
      <c r="JK23" s="97"/>
      <c r="JL23" s="97"/>
      <c r="JM23" s="97"/>
      <c r="JN23" s="97"/>
      <c r="JO23" s="97"/>
      <c r="JP23" s="97"/>
      <c r="JQ23" s="97"/>
      <c r="JR23" s="97"/>
      <c r="JS23" s="97"/>
      <c r="JT23" s="97"/>
      <c r="JU23" s="97"/>
      <c r="JV23" s="97"/>
      <c r="JW23" s="97"/>
      <c r="JX23" s="97"/>
      <c r="JY23" s="97"/>
      <c r="JZ23" s="97"/>
      <c r="KA23" s="97"/>
      <c r="KB23" s="97"/>
      <c r="KC23" s="97"/>
      <c r="KD23" s="97"/>
      <c r="KE23" s="97"/>
      <c r="KF23" s="97"/>
      <c r="KG23" s="97"/>
      <c r="KH23" s="97"/>
      <c r="KI23" s="97"/>
      <c r="KJ23" s="97"/>
      <c r="KK23" s="97"/>
      <c r="KL23" s="97"/>
      <c r="KM23" s="97"/>
      <c r="KN23" s="97"/>
      <c r="KO23" s="97"/>
      <c r="KP23" s="97"/>
      <c r="KQ23" s="97"/>
      <c r="KR23" s="97"/>
      <c r="KS23" s="97"/>
      <c r="KT23" s="97"/>
      <c r="KU23" s="97"/>
      <c r="KV23" s="97"/>
      <c r="KW23" s="97"/>
      <c r="KX23" s="97"/>
      <c r="KY23" s="97"/>
      <c r="KZ23" s="97"/>
      <c r="LA23" s="97"/>
      <c r="LB23" s="97"/>
      <c r="LC23" s="97"/>
      <c r="LD23" s="97"/>
      <c r="LE23" s="97"/>
      <c r="LF23" s="97"/>
      <c r="LG23" s="97"/>
      <c r="LH23" s="97"/>
      <c r="LI23" s="97"/>
      <c r="LJ23" s="97"/>
      <c r="LK23" s="97"/>
      <c r="LL23" s="97"/>
      <c r="LM23" s="97"/>
      <c r="LN23" s="97"/>
      <c r="LO23" s="97"/>
      <c r="LP23" s="97"/>
      <c r="LQ23" s="97"/>
      <c r="LR23" s="97"/>
      <c r="LS23" s="97"/>
      <c r="LT23" s="97"/>
      <c r="LU23" s="97"/>
      <c r="LV23" s="97"/>
      <c r="LW23" s="97"/>
      <c r="LX23" s="97"/>
      <c r="LY23" s="97"/>
      <c r="LZ23" s="97"/>
      <c r="MA23" s="97"/>
      <c r="MB23" s="97"/>
      <c r="MC23" s="97"/>
      <c r="MD23" s="97"/>
      <c r="ME23" s="97"/>
      <c r="MF23" s="97"/>
      <c r="MG23" s="97"/>
      <c r="MH23" s="97"/>
      <c r="MI23" s="97"/>
      <c r="MJ23" s="97"/>
      <c r="MK23" s="97"/>
      <c r="ML23" s="97"/>
      <c r="MM23" s="97"/>
      <c r="MN23" s="97"/>
      <c r="MO23" s="97"/>
      <c r="MP23" s="97"/>
      <c r="MQ23" s="97"/>
      <c r="MR23" s="97"/>
      <c r="MS23" s="97"/>
      <c r="MT23" s="97"/>
      <c r="MU23" s="97"/>
      <c r="MV23" s="97"/>
      <c r="MW23" s="97"/>
      <c r="MX23" s="97"/>
      <c r="MY23" s="97"/>
      <c r="MZ23" s="97"/>
      <c r="NA23" s="97"/>
      <c r="NB23" s="97"/>
      <c r="NC23" s="97"/>
      <c r="ND23" s="97"/>
      <c r="NE23" s="97"/>
      <c r="NF23" s="97"/>
      <c r="NG23" s="97"/>
      <c r="NH23" s="97"/>
      <c r="NI23" s="97"/>
      <c r="NJ23" s="97"/>
      <c r="NK23" s="97"/>
      <c r="NL23" s="97"/>
      <c r="NM23" s="97"/>
      <c r="NN23" s="97"/>
      <c r="NO23" s="97"/>
      <c r="NP23" s="97"/>
      <c r="NQ23" s="97"/>
      <c r="NR23" s="97"/>
      <c r="NS23" s="97"/>
      <c r="NT23" s="97"/>
      <c r="NU23" s="97"/>
      <c r="NV23" s="97"/>
      <c r="NW23" s="97"/>
      <c r="NX23" s="97"/>
      <c r="NY23" s="97"/>
      <c r="NZ23" s="97"/>
      <c r="OA23" s="97"/>
      <c r="OB23" s="97"/>
      <c r="OC23" s="97"/>
      <c r="OD23" s="97"/>
      <c r="OE23" s="97"/>
      <c r="OF23" s="97"/>
      <c r="OG23" s="97"/>
      <c r="OH23" s="97"/>
      <c r="OI23" s="97"/>
      <c r="OJ23" s="97"/>
      <c r="OK23" s="97"/>
      <c r="OL23" s="97"/>
      <c r="OM23" s="97"/>
      <c r="ON23" s="97"/>
      <c r="OO23" s="97"/>
      <c r="OP23" s="97"/>
      <c r="OQ23" s="97"/>
      <c r="OR23" s="97"/>
      <c r="OS23" s="97"/>
      <c r="OT23" s="97"/>
      <c r="OU23" s="97"/>
      <c r="OV23" s="97"/>
      <c r="OW23" s="97"/>
      <c r="OX23" s="97"/>
      <c r="OY23" s="97"/>
      <c r="OZ23" s="97"/>
      <c r="PA23" s="97"/>
      <c r="PB23" s="97"/>
      <c r="PC23" s="97"/>
      <c r="PD23" s="97"/>
      <c r="PE23" s="97"/>
      <c r="PF23" s="97"/>
      <c r="PG23" s="97"/>
      <c r="PH23" s="97"/>
      <c r="PI23" s="97"/>
      <c r="PJ23" s="97"/>
      <c r="PK23" s="97"/>
      <c r="PL23" s="97"/>
      <c r="PM23" s="97"/>
      <c r="PN23" s="97"/>
      <c r="PO23" s="97"/>
      <c r="PP23" s="97"/>
      <c r="PQ23" s="97"/>
      <c r="PR23" s="97"/>
      <c r="PS23" s="97"/>
      <c r="PT23" s="97"/>
      <c r="PU23" s="97"/>
      <c r="PV23" s="97"/>
      <c r="PW23" s="97"/>
      <c r="PX23" s="97"/>
      <c r="PY23" s="97"/>
      <c r="PZ23" s="97"/>
      <c r="QA23" s="97"/>
      <c r="QB23" s="97"/>
      <c r="QC23" s="97"/>
      <c r="QD23" s="97"/>
      <c r="QE23" s="97"/>
      <c r="QF23" s="97"/>
      <c r="QG23" s="97"/>
      <c r="QH23" s="97"/>
      <c r="QI23" s="97"/>
      <c r="QJ23" s="97"/>
      <c r="QK23" s="97"/>
      <c r="QL23" s="97"/>
      <c r="QM23" s="97"/>
      <c r="QN23" s="97"/>
      <c r="QO23" s="97"/>
      <c r="QP23" s="97"/>
      <c r="QQ23" s="97"/>
      <c r="QR23" s="97"/>
      <c r="QS23" s="97"/>
      <c r="QT23" s="97"/>
      <c r="QU23" s="97"/>
      <c r="QV23" s="97"/>
      <c r="QW23" s="97"/>
      <c r="QX23" s="97"/>
      <c r="QY23" s="97"/>
      <c r="QZ23" s="97"/>
      <c r="RA23" s="97"/>
      <c r="RB23" s="97"/>
      <c r="RC23" s="97"/>
      <c r="RD23" s="97"/>
      <c r="RE23" s="97"/>
      <c r="RF23" s="97"/>
      <c r="RG23" s="97"/>
      <c r="RH23" s="97"/>
      <c r="RI23" s="97"/>
      <c r="RJ23" s="97"/>
      <c r="RK23" s="97"/>
      <c r="RL23" s="97"/>
      <c r="RM23" s="97"/>
      <c r="RN23" s="97"/>
      <c r="RO23" s="97"/>
      <c r="RP23" s="97"/>
      <c r="RQ23" s="97"/>
      <c r="RR23" s="97"/>
      <c r="RS23" s="97"/>
      <c r="RT23" s="97"/>
      <c r="RU23" s="97"/>
      <c r="RV23" s="97"/>
      <c r="RW23" s="97"/>
      <c r="RX23" s="97"/>
      <c r="RY23" s="97"/>
      <c r="RZ23" s="97"/>
      <c r="SA23" s="97"/>
      <c r="SB23" s="97"/>
      <c r="SC23" s="97"/>
      <c r="SD23" s="97"/>
      <c r="SE23" s="97"/>
      <c r="SF23" s="97"/>
      <c r="SG23" s="97"/>
      <c r="SH23" s="97"/>
      <c r="SI23" s="97"/>
      <c r="SJ23" s="97"/>
      <c r="SK23" s="97"/>
      <c r="SL23" s="97"/>
      <c r="SM23" s="97"/>
      <c r="SN23" s="97"/>
      <c r="SO23" s="97"/>
      <c r="SP23" s="97"/>
      <c r="SQ23" s="97"/>
      <c r="SR23" s="97"/>
      <c r="SS23" s="97"/>
      <c r="ST23" s="97"/>
      <c r="SU23" s="97"/>
      <c r="SV23" s="97"/>
      <c r="SW23" s="97"/>
      <c r="SX23" s="97"/>
      <c r="SY23" s="97"/>
      <c r="SZ23" s="97"/>
      <c r="TA23" s="97"/>
      <c r="TB23" s="97"/>
      <c r="TC23" s="97"/>
      <c r="TD23" s="97"/>
      <c r="TE23" s="97"/>
      <c r="TF23" s="97"/>
      <c r="TG23" s="97"/>
      <c r="TH23" s="97"/>
      <c r="TI23" s="97"/>
      <c r="TJ23" s="97"/>
      <c r="TK23" s="97"/>
      <c r="TL23" s="97"/>
      <c r="TM23" s="97"/>
      <c r="TN23" s="97"/>
      <c r="TO23" s="97"/>
      <c r="TP23" s="97"/>
      <c r="TQ23" s="97"/>
      <c r="TR23" s="97"/>
      <c r="TS23" s="97"/>
      <c r="TT23" s="97"/>
      <c r="TU23" s="97"/>
      <c r="TV23" s="97"/>
      <c r="TW23" s="97"/>
      <c r="TX23" s="97"/>
      <c r="TY23" s="97"/>
      <c r="TZ23" s="97"/>
      <c r="UA23" s="97"/>
      <c r="UB23" s="97"/>
      <c r="UC23" s="97"/>
      <c r="UD23" s="97"/>
      <c r="UE23" s="97"/>
      <c r="UF23" s="97"/>
      <c r="UG23" s="97"/>
      <c r="UH23" s="97"/>
      <c r="UI23" s="97"/>
      <c r="UJ23" s="97"/>
      <c r="UK23" s="97"/>
      <c r="UL23" s="97"/>
      <c r="UM23" s="97"/>
      <c r="UN23" s="97"/>
      <c r="UO23" s="97"/>
      <c r="UP23" s="97"/>
      <c r="UQ23" s="97"/>
      <c r="UR23" s="97"/>
      <c r="US23" s="97"/>
      <c r="UT23" s="97"/>
      <c r="UU23" s="97"/>
      <c r="UV23" s="97"/>
      <c r="UW23" s="97"/>
      <c r="UX23" s="97"/>
      <c r="UY23" s="97"/>
      <c r="UZ23" s="97"/>
      <c r="VA23" s="97"/>
      <c r="VB23" s="97"/>
      <c r="VC23" s="97"/>
      <c r="VD23" s="97"/>
      <c r="VE23" s="97"/>
      <c r="VF23" s="97"/>
      <c r="VG23" s="97"/>
      <c r="VH23" s="97"/>
      <c r="VI23" s="97"/>
      <c r="VJ23" s="97"/>
      <c r="VK23" s="97"/>
      <c r="VL23" s="97"/>
      <c r="VM23" s="97"/>
      <c r="VN23" s="97"/>
      <c r="VO23" s="97"/>
      <c r="VP23" s="97"/>
      <c r="VQ23" s="97"/>
      <c r="VR23" s="97"/>
      <c r="VS23" s="97"/>
      <c r="VT23" s="97"/>
      <c r="VU23" s="97"/>
      <c r="VV23" s="97"/>
      <c r="VW23" s="97"/>
      <c r="VX23" s="97"/>
      <c r="VY23" s="97"/>
      <c r="VZ23" s="97"/>
      <c r="WA23" s="97"/>
      <c r="WB23" s="97"/>
      <c r="WC23" s="97"/>
      <c r="WD23" s="97"/>
      <c r="WE23" s="97"/>
      <c r="WF23" s="97"/>
      <c r="WG23" s="97"/>
      <c r="WH23" s="97"/>
      <c r="WI23" s="97"/>
      <c r="WJ23" s="97"/>
      <c r="WK23" s="97"/>
      <c r="WL23" s="97"/>
      <c r="WM23" s="97"/>
      <c r="WN23" s="97"/>
      <c r="WO23" s="97"/>
      <c r="WP23" s="97"/>
      <c r="WQ23" s="97"/>
      <c r="WR23" s="97"/>
      <c r="WS23" s="97"/>
      <c r="WT23" s="97"/>
      <c r="WU23" s="97"/>
      <c r="WV23" s="97"/>
      <c r="WW23" s="97"/>
      <c r="WX23" s="97"/>
      <c r="WY23" s="97"/>
      <c r="WZ23" s="97"/>
      <c r="XA23" s="97"/>
      <c r="XB23" s="97"/>
      <c r="XC23" s="97"/>
      <c r="XD23" s="97"/>
      <c r="XE23" s="97"/>
      <c r="XF23" s="97"/>
      <c r="XG23" s="97"/>
      <c r="XH23" s="97"/>
      <c r="XI23" s="97"/>
      <c r="XJ23" s="97"/>
      <c r="XK23" s="97"/>
      <c r="XL23" s="97"/>
      <c r="XM23" s="97"/>
      <c r="XN23" s="97"/>
      <c r="XO23" s="97"/>
      <c r="XP23" s="97"/>
      <c r="XQ23" s="97"/>
      <c r="XR23" s="97"/>
      <c r="XS23" s="97"/>
      <c r="XT23" s="97"/>
      <c r="XU23" s="97"/>
      <c r="XV23" s="97"/>
      <c r="XW23" s="97"/>
      <c r="XX23" s="97"/>
      <c r="XY23" s="97"/>
      <c r="XZ23" s="97"/>
      <c r="YA23" s="97"/>
      <c r="YB23" s="97"/>
      <c r="YC23" s="97"/>
      <c r="YD23" s="97"/>
      <c r="YE23" s="97"/>
      <c r="YF23" s="97"/>
      <c r="YG23" s="97"/>
      <c r="YH23" s="97"/>
      <c r="YI23" s="97"/>
      <c r="YJ23" s="97"/>
      <c r="YK23" s="97"/>
      <c r="YL23" s="97"/>
      <c r="YM23" s="97"/>
      <c r="YN23" s="97"/>
      <c r="YO23" s="97"/>
      <c r="YP23" s="97"/>
      <c r="YQ23" s="97"/>
      <c r="YR23" s="97"/>
      <c r="YS23" s="97"/>
      <c r="YT23" s="97"/>
      <c r="YU23" s="97"/>
      <c r="YV23" s="97"/>
      <c r="YW23" s="97"/>
      <c r="YX23" s="97"/>
      <c r="YY23" s="97"/>
      <c r="YZ23" s="97"/>
      <c r="ZA23" s="97"/>
      <c r="ZB23" s="97"/>
      <c r="ZC23" s="97"/>
      <c r="ZD23" s="97"/>
      <c r="ZE23" s="97"/>
      <c r="ZF23" s="97"/>
      <c r="ZG23" s="97"/>
      <c r="ZH23" s="97"/>
      <c r="ZI23" s="97"/>
      <c r="ZJ23" s="97"/>
      <c r="ZK23" s="97"/>
      <c r="ZL23" s="97"/>
      <c r="ZM23" s="97"/>
      <c r="ZN23" s="97"/>
      <c r="ZO23" s="97"/>
      <c r="ZP23" s="97"/>
      <c r="ZQ23" s="97"/>
      <c r="ZR23" s="97"/>
      <c r="ZS23" s="97"/>
      <c r="ZT23" s="97"/>
      <c r="ZU23" s="97"/>
      <c r="ZV23" s="97"/>
      <c r="ZW23" s="97"/>
      <c r="ZX23" s="97"/>
      <c r="ZY23" s="97"/>
      <c r="ZZ23" s="97"/>
      <c r="AAA23" s="97"/>
      <c r="AAB23" s="97"/>
      <c r="AAC23" s="97"/>
      <c r="AAD23" s="97"/>
      <c r="AAE23" s="97"/>
      <c r="AAF23" s="97"/>
      <c r="AAG23" s="97"/>
      <c r="AAH23" s="97"/>
      <c r="AAI23" s="97"/>
      <c r="AAJ23" s="97"/>
      <c r="AAK23" s="97"/>
      <c r="AAL23" s="97"/>
      <c r="AAM23" s="97"/>
      <c r="AAN23" s="97"/>
      <c r="AAO23" s="97"/>
      <c r="AAP23" s="97"/>
      <c r="AAQ23" s="97"/>
      <c r="AAR23" s="97"/>
      <c r="AAS23" s="97"/>
      <c r="AAT23" s="97"/>
      <c r="AAU23" s="97"/>
      <c r="AAV23" s="97"/>
      <c r="AAW23" s="97"/>
      <c r="AAX23" s="97"/>
      <c r="AAY23" s="97"/>
      <c r="AAZ23" s="97"/>
      <c r="ABA23" s="97"/>
      <c r="ABB23" s="97"/>
      <c r="ABC23" s="97"/>
      <c r="ABD23" s="97"/>
      <c r="ABE23" s="97"/>
      <c r="ABF23" s="97"/>
      <c r="ABG23" s="97"/>
      <c r="ABH23" s="97"/>
      <c r="ABI23" s="97"/>
      <c r="ABJ23" s="97"/>
      <c r="ABK23" s="97"/>
      <c r="ABL23" s="97"/>
      <c r="ABM23" s="97"/>
      <c r="ABN23" s="97"/>
      <c r="ABO23" s="97"/>
      <c r="ABP23" s="97"/>
      <c r="ABQ23" s="97"/>
      <c r="ABR23" s="97"/>
      <c r="ABS23" s="97"/>
      <c r="ABT23" s="97"/>
      <c r="ABU23" s="97"/>
      <c r="ABV23" s="97"/>
      <c r="ABW23" s="97"/>
      <c r="ABX23" s="97"/>
      <c r="ABY23" s="97"/>
      <c r="ABZ23" s="97"/>
      <c r="ACA23" s="97"/>
      <c r="ACB23" s="97"/>
      <c r="ACC23" s="97"/>
      <c r="ACD23" s="97"/>
      <c r="ACE23" s="97"/>
      <c r="ACF23" s="97"/>
      <c r="ACG23" s="97"/>
      <c r="ACH23" s="97"/>
      <c r="ACI23" s="97"/>
      <c r="ACJ23" s="97"/>
      <c r="ACK23" s="97"/>
      <c r="ACL23" s="97"/>
      <c r="ACM23" s="97"/>
      <c r="ACN23" s="97"/>
      <c r="ACO23" s="97"/>
      <c r="ACP23" s="97"/>
      <c r="ACQ23" s="97"/>
      <c r="ACR23" s="97"/>
      <c r="ACS23" s="97"/>
      <c r="ACT23" s="97"/>
      <c r="ACU23" s="97"/>
      <c r="ACV23" s="97"/>
      <c r="ACW23" s="97"/>
      <c r="ACX23" s="97"/>
      <c r="ACY23" s="97"/>
      <c r="ACZ23" s="97"/>
      <c r="ADA23" s="97"/>
      <c r="ADB23" s="97"/>
      <c r="ADC23" s="97"/>
      <c r="ADD23" s="97"/>
      <c r="ADE23" s="97"/>
      <c r="ADF23" s="97"/>
      <c r="ADG23" s="97"/>
      <c r="ADH23" s="97"/>
      <c r="ADI23" s="97"/>
      <c r="ADJ23" s="97"/>
      <c r="ADK23" s="97"/>
      <c r="ADL23" s="97"/>
      <c r="ADM23" s="97"/>
      <c r="ADN23" s="97"/>
      <c r="ADO23" s="97"/>
      <c r="ADP23" s="97"/>
      <c r="ADQ23" s="97"/>
      <c r="ADR23" s="97"/>
      <c r="ADS23" s="97"/>
      <c r="ADT23" s="97"/>
      <c r="ADU23" s="97"/>
      <c r="ADV23" s="97"/>
      <c r="ADW23" s="97"/>
      <c r="ADX23" s="97"/>
      <c r="ADY23" s="97"/>
      <c r="ADZ23" s="97"/>
      <c r="AEA23" s="97"/>
      <c r="AEB23" s="97"/>
      <c r="AEC23" s="97"/>
      <c r="AED23" s="97"/>
      <c r="AEE23" s="97"/>
      <c r="AEF23" s="97"/>
      <c r="AEG23" s="97"/>
      <c r="AEH23" s="97"/>
      <c r="AEI23" s="97"/>
      <c r="AEJ23" s="97"/>
      <c r="AEK23" s="97"/>
      <c r="AEL23" s="97"/>
      <c r="AEM23" s="97"/>
      <c r="AEN23" s="97"/>
      <c r="AEO23" s="97"/>
      <c r="AEP23" s="97"/>
      <c r="AEQ23" s="97"/>
      <c r="AER23" s="97"/>
      <c r="AES23" s="97"/>
      <c r="AET23" s="97"/>
      <c r="AEU23" s="97"/>
      <c r="AEV23" s="97"/>
      <c r="AEW23" s="97"/>
      <c r="AEX23" s="97"/>
      <c r="AEY23" s="97"/>
      <c r="AEZ23" s="97"/>
      <c r="AFA23" s="97"/>
      <c r="AFB23" s="97"/>
      <c r="AFC23" s="97"/>
      <c r="AFD23" s="97"/>
      <c r="AFE23" s="97"/>
      <c r="AFF23" s="97"/>
      <c r="AFG23" s="97"/>
      <c r="AFH23" s="97"/>
      <c r="AFI23" s="97"/>
      <c r="AFJ23" s="97"/>
      <c r="AFK23" s="97"/>
      <c r="AFL23" s="97"/>
      <c r="AFM23" s="97"/>
      <c r="AFN23" s="97"/>
      <c r="AFO23" s="97"/>
      <c r="AFP23" s="97"/>
      <c r="AFQ23" s="97"/>
      <c r="AFR23" s="97"/>
      <c r="AFS23" s="97"/>
      <c r="AFT23" s="97"/>
      <c r="AFU23" s="97"/>
      <c r="AFV23" s="97"/>
      <c r="AFW23" s="97"/>
      <c r="AFX23" s="97"/>
      <c r="AFY23" s="97"/>
      <c r="AFZ23" s="97"/>
      <c r="AGA23" s="97"/>
      <c r="AGB23" s="97"/>
      <c r="AGC23" s="97"/>
      <c r="AGD23" s="97"/>
      <c r="AGE23" s="97"/>
      <c r="AGF23" s="97"/>
      <c r="AGG23" s="97"/>
      <c r="AGH23" s="97"/>
      <c r="AGI23" s="97"/>
      <c r="AGJ23" s="97"/>
      <c r="AGK23" s="97"/>
      <c r="AGL23" s="97"/>
      <c r="AGM23" s="97"/>
      <c r="AGN23" s="97"/>
      <c r="AGO23" s="97"/>
      <c r="AGP23" s="97"/>
      <c r="AGQ23" s="97"/>
      <c r="AGR23" s="97"/>
      <c r="AGS23" s="97"/>
      <c r="AGT23" s="97"/>
      <c r="AGU23" s="97"/>
      <c r="AGV23" s="97"/>
      <c r="AGW23" s="97"/>
      <c r="AGX23" s="97"/>
      <c r="AGY23" s="97"/>
      <c r="AGZ23" s="97"/>
      <c r="AHA23" s="97"/>
      <c r="AHB23" s="97"/>
      <c r="AHC23" s="97"/>
      <c r="AHD23" s="97"/>
      <c r="AHE23" s="97"/>
      <c r="AHF23" s="97"/>
      <c r="AHG23" s="97"/>
      <c r="AHH23" s="97"/>
      <c r="AHI23" s="97"/>
      <c r="AHJ23" s="97"/>
      <c r="AHK23" s="97"/>
      <c r="AHL23" s="97"/>
      <c r="AHM23" s="97"/>
      <c r="AHN23" s="97"/>
      <c r="AHO23" s="97"/>
      <c r="AHP23" s="97"/>
      <c r="AHQ23" s="97"/>
      <c r="AHR23" s="97"/>
      <c r="AHS23" s="97"/>
      <c r="AHT23" s="97"/>
      <c r="AHU23" s="97"/>
      <c r="AHV23" s="97"/>
      <c r="AHW23" s="97"/>
      <c r="AHX23" s="97"/>
      <c r="AHY23" s="97"/>
      <c r="AHZ23" s="97"/>
      <c r="AIA23" s="97"/>
      <c r="AIB23" s="97"/>
      <c r="AIC23" s="97"/>
      <c r="AID23" s="97"/>
      <c r="AIE23" s="97"/>
      <c r="AIF23" s="97"/>
      <c r="AIG23" s="97"/>
      <c r="AIH23" s="97"/>
      <c r="AII23" s="97"/>
      <c r="AIJ23" s="97"/>
      <c r="AIK23" s="97"/>
      <c r="AIL23" s="97"/>
      <c r="AIM23" s="97"/>
      <c r="AIN23" s="97"/>
      <c r="AIO23" s="97"/>
      <c r="AIP23" s="97"/>
      <c r="AIQ23" s="97"/>
      <c r="AIR23" s="97"/>
      <c r="AIS23" s="97"/>
      <c r="AIT23" s="97"/>
      <c r="AIU23" s="97"/>
      <c r="AIV23" s="97"/>
      <c r="AIW23" s="97"/>
      <c r="AIX23" s="97"/>
      <c r="AIY23" s="97"/>
      <c r="AIZ23" s="97"/>
      <c r="AJA23" s="97"/>
      <c r="AJB23" s="97"/>
      <c r="AJC23" s="97"/>
      <c r="AJD23" s="97"/>
      <c r="AJE23" s="97"/>
      <c r="AJF23" s="97"/>
      <c r="AJG23" s="97"/>
      <c r="AJH23" s="97"/>
      <c r="AJI23" s="97"/>
      <c r="AJJ23" s="97"/>
      <c r="AJK23" s="97"/>
      <c r="AJL23" s="97"/>
      <c r="AJM23" s="97"/>
      <c r="AJN23" s="97"/>
      <c r="AJO23" s="97"/>
      <c r="AJP23" s="97"/>
      <c r="AJQ23" s="97"/>
      <c r="AJR23" s="97"/>
      <c r="AJS23" s="97"/>
      <c r="AJT23" s="97"/>
      <c r="AJU23" s="97"/>
      <c r="AJV23" s="97"/>
      <c r="AJW23" s="97"/>
      <c r="AJX23" s="97"/>
      <c r="AJY23" s="97"/>
      <c r="AJZ23" s="97"/>
      <c r="AKA23" s="97"/>
      <c r="AKB23" s="97"/>
      <c r="AKC23" s="97"/>
      <c r="AKD23" s="97"/>
      <c r="AKE23" s="97"/>
      <c r="AKF23" s="97"/>
      <c r="AKG23" s="97"/>
      <c r="AKH23" s="97"/>
      <c r="AKI23" s="97"/>
      <c r="AKJ23" s="97"/>
      <c r="AKK23" s="97"/>
      <c r="AKL23" s="97"/>
      <c r="AKM23" s="97"/>
      <c r="AKN23" s="97"/>
      <c r="AKO23" s="97"/>
      <c r="AKP23" s="97"/>
      <c r="AKQ23" s="97"/>
      <c r="AKR23" s="97"/>
      <c r="AKS23" s="97"/>
      <c r="AKT23" s="97"/>
      <c r="AKU23" s="97"/>
      <c r="AKV23" s="97"/>
      <c r="AKW23" s="97"/>
      <c r="AKX23" s="97"/>
      <c r="AKY23" s="97"/>
      <c r="AKZ23" s="97"/>
      <c r="ALA23" s="97"/>
      <c r="ALB23" s="97"/>
      <c r="ALC23" s="97"/>
      <c r="ALD23" s="97"/>
      <c r="ALE23" s="97"/>
      <c r="ALF23" s="97"/>
      <c r="ALG23" s="97"/>
      <c r="ALH23" s="97"/>
      <c r="ALI23" s="97"/>
      <c r="ALJ23" s="97"/>
      <c r="ALK23" s="97"/>
      <c r="ALL23" s="97"/>
      <c r="ALM23" s="97"/>
      <c r="ALN23" s="97"/>
      <c r="ALO23" s="97"/>
      <c r="ALP23" s="97"/>
      <c r="ALQ23" s="97"/>
      <c r="ALR23" s="97"/>
      <c r="ALS23" s="97"/>
      <c r="ALT23" s="97"/>
      <c r="ALU23" s="97"/>
      <c r="ALV23" s="97"/>
      <c r="ALW23" s="97"/>
      <c r="ALX23" s="97"/>
      <c r="ALY23" s="97"/>
      <c r="ALZ23" s="97"/>
      <c r="AMA23" s="97"/>
      <c r="AMB23" s="97"/>
      <c r="AMC23" s="97"/>
      <c r="AMD23" s="97"/>
      <c r="AME23" s="97"/>
      <c r="AMF23" s="97"/>
      <c r="AMG23" s="97"/>
      <c r="AMH23" s="97"/>
      <c r="AMI23" s="97"/>
    </row>
    <row r="24" spans="1:1023" x14ac:dyDescent="0.2">
      <c r="A24" s="168" t="s">
        <v>92</v>
      </c>
      <c r="B24" s="89" t="s">
        <v>13</v>
      </c>
      <c r="C24" s="74">
        <v>44.21669113576646</v>
      </c>
      <c r="D24" s="74">
        <v>14.35119562375692</v>
      </c>
      <c r="E24" s="74">
        <v>2.1677266313999808</v>
      </c>
      <c r="F24" s="74">
        <v>39.264360478508195</v>
      </c>
      <c r="G24" s="74">
        <v>2.613056844046627E-5</v>
      </c>
      <c r="H24" s="209"/>
      <c r="I24" s="72"/>
      <c r="J24" s="63"/>
      <c r="K24" s="63"/>
      <c r="L24" s="63"/>
      <c r="M24" s="63"/>
      <c r="N24" s="63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7"/>
      <c r="GE24" s="97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7"/>
      <c r="HC24" s="97"/>
      <c r="HD24" s="97"/>
      <c r="HE24" s="97"/>
      <c r="HF24" s="97"/>
      <c r="HG24" s="97"/>
      <c r="HH24" s="97"/>
      <c r="HI24" s="97"/>
      <c r="HJ24" s="97"/>
      <c r="HK24" s="97"/>
      <c r="HL24" s="97"/>
      <c r="HM24" s="97"/>
      <c r="HN24" s="97"/>
      <c r="HO24" s="97"/>
      <c r="HP24" s="97"/>
      <c r="HQ24" s="97"/>
      <c r="HR24" s="97"/>
      <c r="HS24" s="97"/>
      <c r="HT24" s="97"/>
      <c r="HU24" s="97"/>
      <c r="HV24" s="97"/>
      <c r="HW24" s="97"/>
      <c r="HX24" s="97"/>
      <c r="HY24" s="97"/>
      <c r="HZ24" s="97"/>
      <c r="IA24" s="97"/>
      <c r="IB24" s="97"/>
      <c r="IC24" s="97"/>
      <c r="ID24" s="97"/>
      <c r="IE24" s="97"/>
      <c r="IF24" s="97"/>
      <c r="IG24" s="97"/>
      <c r="IH24" s="97"/>
      <c r="II24" s="97"/>
      <c r="IJ24" s="97"/>
      <c r="IK24" s="97"/>
      <c r="IL24" s="97"/>
      <c r="IM24" s="97"/>
      <c r="IN24" s="97"/>
      <c r="IO24" s="97"/>
      <c r="IP24" s="97"/>
      <c r="IQ24" s="97"/>
      <c r="IR24" s="97"/>
      <c r="IS24" s="97"/>
      <c r="IT24" s="97"/>
      <c r="IU24" s="97"/>
      <c r="IV24" s="97"/>
      <c r="IW24" s="97"/>
      <c r="IX24" s="97"/>
      <c r="IY24" s="97"/>
      <c r="IZ24" s="97"/>
      <c r="JA24" s="97"/>
      <c r="JB24" s="97"/>
      <c r="JC24" s="97"/>
      <c r="JD24" s="97"/>
      <c r="JE24" s="97"/>
      <c r="JF24" s="97"/>
      <c r="JG24" s="97"/>
      <c r="JH24" s="97"/>
      <c r="JI24" s="97"/>
      <c r="JJ24" s="97"/>
      <c r="JK24" s="97"/>
      <c r="JL24" s="97"/>
      <c r="JM24" s="97"/>
      <c r="JN24" s="97"/>
      <c r="JO24" s="97"/>
      <c r="JP24" s="97"/>
      <c r="JQ24" s="97"/>
      <c r="JR24" s="97"/>
      <c r="JS24" s="97"/>
      <c r="JT24" s="97"/>
      <c r="JU24" s="97"/>
      <c r="JV24" s="97"/>
      <c r="JW24" s="97"/>
      <c r="JX24" s="97"/>
      <c r="JY24" s="97"/>
      <c r="JZ24" s="97"/>
      <c r="KA24" s="97"/>
      <c r="KB24" s="97"/>
      <c r="KC24" s="97"/>
      <c r="KD24" s="97"/>
      <c r="KE24" s="97"/>
      <c r="KF24" s="97"/>
      <c r="KG24" s="97"/>
      <c r="KH24" s="97"/>
      <c r="KI24" s="97"/>
      <c r="KJ24" s="97"/>
      <c r="KK24" s="97"/>
      <c r="KL24" s="97"/>
      <c r="KM24" s="97"/>
      <c r="KN24" s="97"/>
      <c r="KO24" s="97"/>
      <c r="KP24" s="97"/>
      <c r="KQ24" s="97"/>
      <c r="KR24" s="97"/>
      <c r="KS24" s="97"/>
      <c r="KT24" s="97"/>
      <c r="KU24" s="97"/>
      <c r="KV24" s="97"/>
      <c r="KW24" s="97"/>
      <c r="KX24" s="97"/>
      <c r="KY24" s="97"/>
      <c r="KZ24" s="97"/>
      <c r="LA24" s="97"/>
      <c r="LB24" s="97"/>
      <c r="LC24" s="97"/>
      <c r="LD24" s="97"/>
      <c r="LE24" s="97"/>
      <c r="LF24" s="97"/>
      <c r="LG24" s="97"/>
      <c r="LH24" s="97"/>
      <c r="LI24" s="97"/>
      <c r="LJ24" s="97"/>
      <c r="LK24" s="97"/>
      <c r="LL24" s="97"/>
      <c r="LM24" s="97"/>
      <c r="LN24" s="97"/>
      <c r="LO24" s="97"/>
      <c r="LP24" s="97"/>
      <c r="LQ24" s="97"/>
      <c r="LR24" s="97"/>
      <c r="LS24" s="97"/>
      <c r="LT24" s="97"/>
      <c r="LU24" s="97"/>
      <c r="LV24" s="97"/>
      <c r="LW24" s="97"/>
      <c r="LX24" s="97"/>
      <c r="LY24" s="97"/>
      <c r="LZ24" s="97"/>
      <c r="MA24" s="97"/>
      <c r="MB24" s="97"/>
      <c r="MC24" s="97"/>
      <c r="MD24" s="97"/>
      <c r="ME24" s="97"/>
      <c r="MF24" s="97"/>
      <c r="MG24" s="97"/>
      <c r="MH24" s="97"/>
      <c r="MI24" s="97"/>
      <c r="MJ24" s="97"/>
      <c r="MK24" s="97"/>
      <c r="ML24" s="97"/>
      <c r="MM24" s="97"/>
      <c r="MN24" s="97"/>
      <c r="MO24" s="97"/>
      <c r="MP24" s="97"/>
      <c r="MQ24" s="97"/>
      <c r="MR24" s="97"/>
      <c r="MS24" s="97"/>
      <c r="MT24" s="97"/>
      <c r="MU24" s="97"/>
      <c r="MV24" s="97"/>
      <c r="MW24" s="97"/>
      <c r="MX24" s="97"/>
      <c r="MY24" s="97"/>
      <c r="MZ24" s="97"/>
      <c r="NA24" s="97"/>
      <c r="NB24" s="97"/>
      <c r="NC24" s="97"/>
      <c r="ND24" s="97"/>
      <c r="NE24" s="97"/>
      <c r="NF24" s="97"/>
      <c r="NG24" s="97"/>
      <c r="NH24" s="97"/>
      <c r="NI24" s="97"/>
      <c r="NJ24" s="97"/>
      <c r="NK24" s="97"/>
      <c r="NL24" s="97"/>
      <c r="NM24" s="97"/>
      <c r="NN24" s="97"/>
      <c r="NO24" s="97"/>
      <c r="NP24" s="97"/>
      <c r="NQ24" s="97"/>
      <c r="NR24" s="97"/>
      <c r="NS24" s="97"/>
      <c r="NT24" s="97"/>
      <c r="NU24" s="97"/>
      <c r="NV24" s="97"/>
      <c r="NW24" s="97"/>
      <c r="NX24" s="97"/>
      <c r="NY24" s="97"/>
      <c r="NZ24" s="97"/>
      <c r="OA24" s="97"/>
      <c r="OB24" s="97"/>
      <c r="OC24" s="97"/>
      <c r="OD24" s="97"/>
      <c r="OE24" s="97"/>
      <c r="OF24" s="97"/>
      <c r="OG24" s="97"/>
      <c r="OH24" s="97"/>
      <c r="OI24" s="97"/>
      <c r="OJ24" s="97"/>
      <c r="OK24" s="97"/>
      <c r="OL24" s="97"/>
      <c r="OM24" s="97"/>
      <c r="ON24" s="97"/>
      <c r="OO24" s="97"/>
      <c r="OP24" s="97"/>
      <c r="OQ24" s="97"/>
      <c r="OR24" s="97"/>
      <c r="OS24" s="97"/>
      <c r="OT24" s="97"/>
      <c r="OU24" s="97"/>
      <c r="OV24" s="97"/>
      <c r="OW24" s="97"/>
      <c r="OX24" s="97"/>
      <c r="OY24" s="97"/>
      <c r="OZ24" s="97"/>
      <c r="PA24" s="97"/>
      <c r="PB24" s="97"/>
      <c r="PC24" s="97"/>
      <c r="PD24" s="97"/>
      <c r="PE24" s="97"/>
      <c r="PF24" s="97"/>
      <c r="PG24" s="97"/>
      <c r="PH24" s="97"/>
      <c r="PI24" s="97"/>
      <c r="PJ24" s="97"/>
      <c r="PK24" s="97"/>
      <c r="PL24" s="97"/>
      <c r="PM24" s="97"/>
      <c r="PN24" s="97"/>
      <c r="PO24" s="97"/>
      <c r="PP24" s="97"/>
      <c r="PQ24" s="97"/>
      <c r="PR24" s="97"/>
      <c r="PS24" s="97"/>
      <c r="PT24" s="97"/>
      <c r="PU24" s="97"/>
      <c r="PV24" s="97"/>
      <c r="PW24" s="97"/>
      <c r="PX24" s="97"/>
      <c r="PY24" s="97"/>
      <c r="PZ24" s="97"/>
      <c r="QA24" s="97"/>
      <c r="QB24" s="97"/>
      <c r="QC24" s="97"/>
      <c r="QD24" s="97"/>
      <c r="QE24" s="97"/>
      <c r="QF24" s="97"/>
      <c r="QG24" s="97"/>
      <c r="QH24" s="97"/>
      <c r="QI24" s="97"/>
      <c r="QJ24" s="97"/>
      <c r="QK24" s="97"/>
      <c r="QL24" s="97"/>
      <c r="QM24" s="97"/>
      <c r="QN24" s="97"/>
      <c r="QO24" s="97"/>
      <c r="QP24" s="97"/>
      <c r="QQ24" s="97"/>
      <c r="QR24" s="97"/>
      <c r="QS24" s="97"/>
      <c r="QT24" s="97"/>
      <c r="QU24" s="97"/>
      <c r="QV24" s="97"/>
      <c r="QW24" s="97"/>
      <c r="QX24" s="97"/>
      <c r="QY24" s="97"/>
      <c r="QZ24" s="97"/>
      <c r="RA24" s="97"/>
      <c r="RB24" s="97"/>
      <c r="RC24" s="97"/>
      <c r="RD24" s="97"/>
      <c r="RE24" s="97"/>
      <c r="RF24" s="97"/>
      <c r="RG24" s="97"/>
      <c r="RH24" s="97"/>
      <c r="RI24" s="97"/>
      <c r="RJ24" s="97"/>
      <c r="RK24" s="97"/>
      <c r="RL24" s="97"/>
      <c r="RM24" s="97"/>
      <c r="RN24" s="97"/>
      <c r="RO24" s="97"/>
      <c r="RP24" s="97"/>
      <c r="RQ24" s="97"/>
      <c r="RR24" s="97"/>
      <c r="RS24" s="97"/>
      <c r="RT24" s="97"/>
      <c r="RU24" s="97"/>
      <c r="RV24" s="97"/>
      <c r="RW24" s="97"/>
      <c r="RX24" s="97"/>
      <c r="RY24" s="97"/>
      <c r="RZ24" s="97"/>
      <c r="SA24" s="97"/>
      <c r="SB24" s="97"/>
      <c r="SC24" s="97"/>
      <c r="SD24" s="97"/>
      <c r="SE24" s="97"/>
      <c r="SF24" s="97"/>
      <c r="SG24" s="97"/>
      <c r="SH24" s="97"/>
      <c r="SI24" s="97"/>
      <c r="SJ24" s="97"/>
      <c r="SK24" s="97"/>
      <c r="SL24" s="97"/>
      <c r="SM24" s="97"/>
      <c r="SN24" s="97"/>
      <c r="SO24" s="97"/>
      <c r="SP24" s="97"/>
      <c r="SQ24" s="97"/>
      <c r="SR24" s="97"/>
      <c r="SS24" s="97"/>
      <c r="ST24" s="97"/>
      <c r="SU24" s="97"/>
      <c r="SV24" s="97"/>
      <c r="SW24" s="97"/>
      <c r="SX24" s="97"/>
      <c r="SY24" s="97"/>
      <c r="SZ24" s="97"/>
      <c r="TA24" s="97"/>
      <c r="TB24" s="97"/>
      <c r="TC24" s="97"/>
      <c r="TD24" s="97"/>
      <c r="TE24" s="97"/>
      <c r="TF24" s="97"/>
      <c r="TG24" s="97"/>
      <c r="TH24" s="97"/>
      <c r="TI24" s="97"/>
      <c r="TJ24" s="97"/>
      <c r="TK24" s="97"/>
      <c r="TL24" s="97"/>
      <c r="TM24" s="97"/>
      <c r="TN24" s="97"/>
      <c r="TO24" s="97"/>
      <c r="TP24" s="97"/>
      <c r="TQ24" s="97"/>
      <c r="TR24" s="97"/>
      <c r="TS24" s="97"/>
      <c r="TT24" s="97"/>
      <c r="TU24" s="97"/>
      <c r="TV24" s="97"/>
      <c r="TW24" s="97"/>
      <c r="TX24" s="97"/>
      <c r="TY24" s="97"/>
      <c r="TZ24" s="97"/>
      <c r="UA24" s="97"/>
      <c r="UB24" s="97"/>
      <c r="UC24" s="97"/>
      <c r="UD24" s="97"/>
      <c r="UE24" s="97"/>
      <c r="UF24" s="97"/>
      <c r="UG24" s="97"/>
      <c r="UH24" s="97"/>
      <c r="UI24" s="97"/>
      <c r="UJ24" s="97"/>
      <c r="UK24" s="97"/>
      <c r="UL24" s="97"/>
      <c r="UM24" s="97"/>
      <c r="UN24" s="97"/>
      <c r="UO24" s="97"/>
      <c r="UP24" s="97"/>
      <c r="UQ24" s="97"/>
      <c r="UR24" s="97"/>
      <c r="US24" s="97"/>
      <c r="UT24" s="97"/>
      <c r="UU24" s="97"/>
      <c r="UV24" s="97"/>
      <c r="UW24" s="97"/>
      <c r="UX24" s="97"/>
      <c r="UY24" s="97"/>
      <c r="UZ24" s="97"/>
      <c r="VA24" s="97"/>
      <c r="VB24" s="97"/>
      <c r="VC24" s="97"/>
      <c r="VD24" s="97"/>
      <c r="VE24" s="97"/>
      <c r="VF24" s="97"/>
      <c r="VG24" s="97"/>
      <c r="VH24" s="97"/>
      <c r="VI24" s="97"/>
      <c r="VJ24" s="97"/>
      <c r="VK24" s="97"/>
      <c r="VL24" s="97"/>
      <c r="VM24" s="97"/>
      <c r="VN24" s="97"/>
      <c r="VO24" s="97"/>
      <c r="VP24" s="97"/>
      <c r="VQ24" s="97"/>
      <c r="VR24" s="97"/>
      <c r="VS24" s="97"/>
      <c r="VT24" s="97"/>
      <c r="VU24" s="97"/>
      <c r="VV24" s="97"/>
      <c r="VW24" s="97"/>
      <c r="VX24" s="97"/>
      <c r="VY24" s="97"/>
      <c r="VZ24" s="97"/>
      <c r="WA24" s="97"/>
      <c r="WB24" s="97"/>
      <c r="WC24" s="97"/>
      <c r="WD24" s="97"/>
      <c r="WE24" s="97"/>
      <c r="WF24" s="97"/>
      <c r="WG24" s="97"/>
      <c r="WH24" s="97"/>
      <c r="WI24" s="97"/>
      <c r="WJ24" s="97"/>
      <c r="WK24" s="97"/>
      <c r="WL24" s="97"/>
      <c r="WM24" s="97"/>
      <c r="WN24" s="97"/>
      <c r="WO24" s="97"/>
      <c r="WP24" s="97"/>
      <c r="WQ24" s="97"/>
      <c r="WR24" s="97"/>
      <c r="WS24" s="97"/>
      <c r="WT24" s="97"/>
      <c r="WU24" s="97"/>
      <c r="WV24" s="97"/>
      <c r="WW24" s="97"/>
      <c r="WX24" s="97"/>
      <c r="WY24" s="97"/>
      <c r="WZ24" s="97"/>
      <c r="XA24" s="97"/>
      <c r="XB24" s="97"/>
      <c r="XC24" s="97"/>
      <c r="XD24" s="97"/>
      <c r="XE24" s="97"/>
      <c r="XF24" s="97"/>
      <c r="XG24" s="97"/>
      <c r="XH24" s="97"/>
      <c r="XI24" s="97"/>
      <c r="XJ24" s="97"/>
      <c r="XK24" s="97"/>
      <c r="XL24" s="97"/>
      <c r="XM24" s="97"/>
      <c r="XN24" s="97"/>
      <c r="XO24" s="97"/>
      <c r="XP24" s="97"/>
      <c r="XQ24" s="97"/>
      <c r="XR24" s="97"/>
      <c r="XS24" s="97"/>
      <c r="XT24" s="97"/>
      <c r="XU24" s="97"/>
      <c r="XV24" s="97"/>
      <c r="XW24" s="97"/>
      <c r="XX24" s="97"/>
      <c r="XY24" s="97"/>
      <c r="XZ24" s="97"/>
      <c r="YA24" s="97"/>
      <c r="YB24" s="97"/>
      <c r="YC24" s="97"/>
      <c r="YD24" s="97"/>
      <c r="YE24" s="97"/>
      <c r="YF24" s="97"/>
      <c r="YG24" s="97"/>
      <c r="YH24" s="97"/>
      <c r="YI24" s="97"/>
      <c r="YJ24" s="97"/>
      <c r="YK24" s="97"/>
      <c r="YL24" s="97"/>
      <c r="YM24" s="97"/>
      <c r="YN24" s="97"/>
      <c r="YO24" s="97"/>
      <c r="YP24" s="97"/>
      <c r="YQ24" s="97"/>
      <c r="YR24" s="97"/>
      <c r="YS24" s="97"/>
      <c r="YT24" s="97"/>
      <c r="YU24" s="97"/>
      <c r="YV24" s="97"/>
      <c r="YW24" s="97"/>
      <c r="YX24" s="97"/>
      <c r="YY24" s="97"/>
      <c r="YZ24" s="97"/>
      <c r="ZA24" s="97"/>
      <c r="ZB24" s="97"/>
      <c r="ZC24" s="97"/>
      <c r="ZD24" s="97"/>
      <c r="ZE24" s="97"/>
      <c r="ZF24" s="97"/>
      <c r="ZG24" s="97"/>
      <c r="ZH24" s="97"/>
      <c r="ZI24" s="97"/>
      <c r="ZJ24" s="97"/>
      <c r="ZK24" s="97"/>
      <c r="ZL24" s="97"/>
      <c r="ZM24" s="97"/>
      <c r="ZN24" s="97"/>
      <c r="ZO24" s="97"/>
      <c r="ZP24" s="97"/>
      <c r="ZQ24" s="97"/>
      <c r="ZR24" s="97"/>
      <c r="ZS24" s="97"/>
      <c r="ZT24" s="97"/>
      <c r="ZU24" s="97"/>
      <c r="ZV24" s="97"/>
      <c r="ZW24" s="97"/>
      <c r="ZX24" s="97"/>
      <c r="ZY24" s="97"/>
      <c r="ZZ24" s="97"/>
      <c r="AAA24" s="97"/>
      <c r="AAB24" s="97"/>
      <c r="AAC24" s="97"/>
      <c r="AAD24" s="97"/>
      <c r="AAE24" s="97"/>
      <c r="AAF24" s="97"/>
      <c r="AAG24" s="97"/>
      <c r="AAH24" s="97"/>
      <c r="AAI24" s="97"/>
      <c r="AAJ24" s="97"/>
      <c r="AAK24" s="97"/>
      <c r="AAL24" s="97"/>
      <c r="AAM24" s="97"/>
      <c r="AAN24" s="97"/>
      <c r="AAO24" s="97"/>
      <c r="AAP24" s="97"/>
      <c r="AAQ24" s="97"/>
      <c r="AAR24" s="97"/>
      <c r="AAS24" s="97"/>
      <c r="AAT24" s="97"/>
      <c r="AAU24" s="97"/>
      <c r="AAV24" s="97"/>
      <c r="AAW24" s="97"/>
      <c r="AAX24" s="97"/>
      <c r="AAY24" s="97"/>
      <c r="AAZ24" s="97"/>
      <c r="ABA24" s="97"/>
      <c r="ABB24" s="97"/>
      <c r="ABC24" s="97"/>
      <c r="ABD24" s="97"/>
      <c r="ABE24" s="97"/>
      <c r="ABF24" s="97"/>
      <c r="ABG24" s="97"/>
      <c r="ABH24" s="97"/>
      <c r="ABI24" s="97"/>
      <c r="ABJ24" s="97"/>
      <c r="ABK24" s="97"/>
      <c r="ABL24" s="97"/>
      <c r="ABM24" s="97"/>
      <c r="ABN24" s="97"/>
      <c r="ABO24" s="97"/>
      <c r="ABP24" s="97"/>
      <c r="ABQ24" s="97"/>
      <c r="ABR24" s="97"/>
      <c r="ABS24" s="97"/>
      <c r="ABT24" s="97"/>
      <c r="ABU24" s="97"/>
      <c r="ABV24" s="97"/>
      <c r="ABW24" s="97"/>
      <c r="ABX24" s="97"/>
      <c r="ABY24" s="97"/>
      <c r="ABZ24" s="97"/>
      <c r="ACA24" s="97"/>
      <c r="ACB24" s="97"/>
      <c r="ACC24" s="97"/>
      <c r="ACD24" s="97"/>
      <c r="ACE24" s="97"/>
      <c r="ACF24" s="97"/>
      <c r="ACG24" s="97"/>
      <c r="ACH24" s="97"/>
      <c r="ACI24" s="97"/>
      <c r="ACJ24" s="97"/>
      <c r="ACK24" s="97"/>
      <c r="ACL24" s="97"/>
      <c r="ACM24" s="97"/>
      <c r="ACN24" s="97"/>
      <c r="ACO24" s="97"/>
      <c r="ACP24" s="97"/>
      <c r="ACQ24" s="97"/>
      <c r="ACR24" s="97"/>
      <c r="ACS24" s="97"/>
      <c r="ACT24" s="97"/>
      <c r="ACU24" s="97"/>
      <c r="ACV24" s="97"/>
      <c r="ACW24" s="97"/>
      <c r="ACX24" s="97"/>
      <c r="ACY24" s="97"/>
      <c r="ACZ24" s="97"/>
      <c r="ADA24" s="97"/>
      <c r="ADB24" s="97"/>
      <c r="ADC24" s="97"/>
      <c r="ADD24" s="97"/>
      <c r="ADE24" s="97"/>
      <c r="ADF24" s="97"/>
      <c r="ADG24" s="97"/>
      <c r="ADH24" s="97"/>
      <c r="ADI24" s="97"/>
      <c r="ADJ24" s="97"/>
      <c r="ADK24" s="97"/>
      <c r="ADL24" s="97"/>
      <c r="ADM24" s="97"/>
      <c r="ADN24" s="97"/>
      <c r="ADO24" s="97"/>
      <c r="ADP24" s="97"/>
      <c r="ADQ24" s="97"/>
      <c r="ADR24" s="97"/>
      <c r="ADS24" s="97"/>
      <c r="ADT24" s="97"/>
      <c r="ADU24" s="97"/>
      <c r="ADV24" s="97"/>
      <c r="ADW24" s="97"/>
      <c r="ADX24" s="97"/>
      <c r="ADY24" s="97"/>
      <c r="ADZ24" s="97"/>
      <c r="AEA24" s="97"/>
      <c r="AEB24" s="97"/>
      <c r="AEC24" s="97"/>
      <c r="AED24" s="97"/>
      <c r="AEE24" s="97"/>
      <c r="AEF24" s="97"/>
      <c r="AEG24" s="97"/>
      <c r="AEH24" s="97"/>
      <c r="AEI24" s="97"/>
      <c r="AEJ24" s="97"/>
      <c r="AEK24" s="97"/>
      <c r="AEL24" s="97"/>
      <c r="AEM24" s="97"/>
      <c r="AEN24" s="97"/>
      <c r="AEO24" s="97"/>
      <c r="AEP24" s="97"/>
      <c r="AEQ24" s="97"/>
      <c r="AER24" s="97"/>
      <c r="AES24" s="97"/>
      <c r="AET24" s="97"/>
      <c r="AEU24" s="97"/>
      <c r="AEV24" s="97"/>
      <c r="AEW24" s="97"/>
      <c r="AEX24" s="97"/>
      <c r="AEY24" s="97"/>
      <c r="AEZ24" s="97"/>
      <c r="AFA24" s="97"/>
      <c r="AFB24" s="97"/>
      <c r="AFC24" s="97"/>
      <c r="AFD24" s="97"/>
      <c r="AFE24" s="97"/>
      <c r="AFF24" s="97"/>
      <c r="AFG24" s="97"/>
      <c r="AFH24" s="97"/>
      <c r="AFI24" s="97"/>
      <c r="AFJ24" s="97"/>
      <c r="AFK24" s="97"/>
      <c r="AFL24" s="97"/>
      <c r="AFM24" s="97"/>
      <c r="AFN24" s="97"/>
      <c r="AFO24" s="97"/>
      <c r="AFP24" s="97"/>
      <c r="AFQ24" s="97"/>
      <c r="AFR24" s="97"/>
      <c r="AFS24" s="97"/>
      <c r="AFT24" s="97"/>
      <c r="AFU24" s="97"/>
      <c r="AFV24" s="97"/>
      <c r="AFW24" s="97"/>
      <c r="AFX24" s="97"/>
      <c r="AFY24" s="97"/>
      <c r="AFZ24" s="97"/>
      <c r="AGA24" s="97"/>
      <c r="AGB24" s="97"/>
      <c r="AGC24" s="97"/>
      <c r="AGD24" s="97"/>
      <c r="AGE24" s="97"/>
      <c r="AGF24" s="97"/>
      <c r="AGG24" s="97"/>
      <c r="AGH24" s="97"/>
      <c r="AGI24" s="97"/>
      <c r="AGJ24" s="97"/>
      <c r="AGK24" s="97"/>
      <c r="AGL24" s="97"/>
      <c r="AGM24" s="97"/>
      <c r="AGN24" s="97"/>
      <c r="AGO24" s="97"/>
      <c r="AGP24" s="97"/>
      <c r="AGQ24" s="97"/>
      <c r="AGR24" s="97"/>
      <c r="AGS24" s="97"/>
      <c r="AGT24" s="97"/>
      <c r="AGU24" s="97"/>
      <c r="AGV24" s="97"/>
      <c r="AGW24" s="97"/>
      <c r="AGX24" s="97"/>
      <c r="AGY24" s="97"/>
      <c r="AGZ24" s="97"/>
      <c r="AHA24" s="97"/>
      <c r="AHB24" s="97"/>
      <c r="AHC24" s="97"/>
      <c r="AHD24" s="97"/>
      <c r="AHE24" s="97"/>
      <c r="AHF24" s="97"/>
      <c r="AHG24" s="97"/>
      <c r="AHH24" s="97"/>
      <c r="AHI24" s="97"/>
      <c r="AHJ24" s="97"/>
      <c r="AHK24" s="97"/>
      <c r="AHL24" s="97"/>
      <c r="AHM24" s="97"/>
      <c r="AHN24" s="97"/>
      <c r="AHO24" s="97"/>
      <c r="AHP24" s="97"/>
      <c r="AHQ24" s="97"/>
      <c r="AHR24" s="97"/>
      <c r="AHS24" s="97"/>
      <c r="AHT24" s="97"/>
      <c r="AHU24" s="97"/>
      <c r="AHV24" s="97"/>
      <c r="AHW24" s="97"/>
      <c r="AHX24" s="97"/>
      <c r="AHY24" s="97"/>
      <c r="AHZ24" s="97"/>
      <c r="AIA24" s="97"/>
      <c r="AIB24" s="97"/>
      <c r="AIC24" s="97"/>
      <c r="AID24" s="97"/>
      <c r="AIE24" s="97"/>
      <c r="AIF24" s="97"/>
      <c r="AIG24" s="97"/>
      <c r="AIH24" s="97"/>
      <c r="AII24" s="97"/>
      <c r="AIJ24" s="97"/>
      <c r="AIK24" s="97"/>
      <c r="AIL24" s="97"/>
      <c r="AIM24" s="97"/>
      <c r="AIN24" s="97"/>
      <c r="AIO24" s="97"/>
      <c r="AIP24" s="97"/>
      <c r="AIQ24" s="97"/>
      <c r="AIR24" s="97"/>
      <c r="AIS24" s="97"/>
      <c r="AIT24" s="97"/>
      <c r="AIU24" s="97"/>
      <c r="AIV24" s="97"/>
      <c r="AIW24" s="97"/>
      <c r="AIX24" s="97"/>
      <c r="AIY24" s="97"/>
      <c r="AIZ24" s="97"/>
      <c r="AJA24" s="97"/>
      <c r="AJB24" s="97"/>
      <c r="AJC24" s="97"/>
      <c r="AJD24" s="97"/>
      <c r="AJE24" s="97"/>
      <c r="AJF24" s="97"/>
      <c r="AJG24" s="97"/>
      <c r="AJH24" s="97"/>
      <c r="AJI24" s="97"/>
      <c r="AJJ24" s="97"/>
      <c r="AJK24" s="97"/>
      <c r="AJL24" s="97"/>
      <c r="AJM24" s="97"/>
      <c r="AJN24" s="97"/>
      <c r="AJO24" s="97"/>
      <c r="AJP24" s="97"/>
      <c r="AJQ24" s="97"/>
      <c r="AJR24" s="97"/>
      <c r="AJS24" s="97"/>
      <c r="AJT24" s="97"/>
      <c r="AJU24" s="97"/>
      <c r="AJV24" s="97"/>
      <c r="AJW24" s="97"/>
      <c r="AJX24" s="97"/>
      <c r="AJY24" s="97"/>
      <c r="AJZ24" s="97"/>
      <c r="AKA24" s="97"/>
      <c r="AKB24" s="97"/>
      <c r="AKC24" s="97"/>
      <c r="AKD24" s="97"/>
      <c r="AKE24" s="97"/>
      <c r="AKF24" s="97"/>
      <c r="AKG24" s="97"/>
      <c r="AKH24" s="97"/>
      <c r="AKI24" s="97"/>
      <c r="AKJ24" s="97"/>
      <c r="AKK24" s="97"/>
      <c r="AKL24" s="97"/>
      <c r="AKM24" s="97"/>
      <c r="AKN24" s="97"/>
      <c r="AKO24" s="97"/>
      <c r="AKP24" s="97"/>
      <c r="AKQ24" s="97"/>
      <c r="AKR24" s="97"/>
      <c r="AKS24" s="97"/>
      <c r="AKT24" s="97"/>
      <c r="AKU24" s="97"/>
      <c r="AKV24" s="97"/>
      <c r="AKW24" s="97"/>
      <c r="AKX24" s="97"/>
      <c r="AKY24" s="97"/>
      <c r="AKZ24" s="97"/>
      <c r="ALA24" s="97"/>
      <c r="ALB24" s="97"/>
      <c r="ALC24" s="97"/>
      <c r="ALD24" s="97"/>
      <c r="ALE24" s="97"/>
      <c r="ALF24" s="97"/>
      <c r="ALG24" s="97"/>
      <c r="ALH24" s="97"/>
      <c r="ALI24" s="97"/>
      <c r="ALJ24" s="97"/>
      <c r="ALK24" s="97"/>
      <c r="ALL24" s="97"/>
      <c r="ALM24" s="97"/>
      <c r="ALN24" s="97"/>
      <c r="ALO24" s="97"/>
      <c r="ALP24" s="97"/>
      <c r="ALQ24" s="97"/>
      <c r="ALR24" s="97"/>
      <c r="ALS24" s="97"/>
      <c r="ALT24" s="97"/>
      <c r="ALU24" s="97"/>
      <c r="ALV24" s="97"/>
      <c r="ALW24" s="97"/>
      <c r="ALX24" s="97"/>
      <c r="ALY24" s="97"/>
      <c r="ALZ24" s="97"/>
      <c r="AMA24" s="97"/>
      <c r="AMB24" s="97"/>
      <c r="AMC24" s="97"/>
      <c r="AMD24" s="97"/>
      <c r="AME24" s="97"/>
      <c r="AMF24" s="97"/>
      <c r="AMG24" s="97"/>
      <c r="AMH24" s="97"/>
      <c r="AMI24" s="97"/>
    </row>
    <row r="25" spans="1:1023" x14ac:dyDescent="0.2">
      <c r="A25" s="164" t="s">
        <v>91</v>
      </c>
      <c r="B25" s="89" t="s">
        <v>12</v>
      </c>
      <c r="C25" s="74">
        <v>43.955063492978319</v>
      </c>
      <c r="D25" s="74">
        <v>26.056983664755723</v>
      </c>
      <c r="E25" s="74">
        <v>11.811602061495337</v>
      </c>
      <c r="F25" s="74">
        <v>17.650325287657552</v>
      </c>
      <c r="G25" s="74">
        <v>0.52602549311306657</v>
      </c>
      <c r="H25" s="209"/>
      <c r="I25" s="72"/>
      <c r="J25" s="63"/>
      <c r="K25" s="63"/>
      <c r="L25" s="63"/>
      <c r="M25" s="63"/>
      <c r="N25" s="63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</row>
    <row r="26" spans="1:1023" x14ac:dyDescent="0.2">
      <c r="A26" s="168" t="s">
        <v>102</v>
      </c>
      <c r="B26" s="89" t="s">
        <v>21</v>
      </c>
      <c r="C26" s="74">
        <v>41.535146672541494</v>
      </c>
      <c r="D26" s="74">
        <v>32.486055933276042</v>
      </c>
      <c r="E26" s="74">
        <v>3.0827431018986289</v>
      </c>
      <c r="F26" s="74">
        <v>22.894954817226658</v>
      </c>
      <c r="G26" s="74">
        <v>1.0994750571752718E-3</v>
      </c>
      <c r="H26" s="209"/>
      <c r="I26" s="72"/>
      <c r="J26" s="63"/>
      <c r="K26" s="63"/>
      <c r="L26" s="63"/>
      <c r="M26" s="63"/>
      <c r="N26" s="63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97"/>
      <c r="FN26" s="97"/>
      <c r="FO26" s="97"/>
      <c r="FP26" s="97"/>
      <c r="FQ26" s="97"/>
      <c r="FR26" s="97"/>
      <c r="FS26" s="97"/>
      <c r="FT26" s="97"/>
      <c r="FU26" s="97"/>
      <c r="FV26" s="97"/>
      <c r="FW26" s="97"/>
      <c r="FX26" s="97"/>
      <c r="FY26" s="97"/>
      <c r="FZ26" s="97"/>
      <c r="GA26" s="97"/>
      <c r="GB26" s="97"/>
      <c r="GC26" s="97"/>
      <c r="GD26" s="97"/>
      <c r="GE26" s="97"/>
      <c r="GF26" s="97"/>
      <c r="GG26" s="97"/>
      <c r="GH26" s="97"/>
      <c r="GI26" s="97"/>
      <c r="GJ26" s="97"/>
      <c r="GK26" s="97"/>
      <c r="GL26" s="97"/>
      <c r="GM26" s="97"/>
      <c r="GN26" s="97"/>
      <c r="GO26" s="97"/>
      <c r="GP26" s="97"/>
      <c r="GQ26" s="97"/>
      <c r="GR26" s="97"/>
      <c r="GS26" s="97"/>
      <c r="GT26" s="97"/>
      <c r="GU26" s="97"/>
      <c r="GV26" s="97"/>
      <c r="GW26" s="97"/>
      <c r="GX26" s="97"/>
      <c r="GY26" s="97"/>
      <c r="GZ26" s="97"/>
      <c r="HA26" s="97"/>
      <c r="HB26" s="97"/>
      <c r="HC26" s="97"/>
      <c r="HD26" s="97"/>
      <c r="HE26" s="97"/>
      <c r="HF26" s="97"/>
      <c r="HG26" s="97"/>
      <c r="HH26" s="97"/>
      <c r="HI26" s="97"/>
      <c r="HJ26" s="97"/>
      <c r="HK26" s="97"/>
      <c r="HL26" s="97"/>
      <c r="HM26" s="97"/>
      <c r="HN26" s="97"/>
      <c r="HO26" s="97"/>
      <c r="HP26" s="97"/>
      <c r="HQ26" s="97"/>
      <c r="HR26" s="97"/>
      <c r="HS26" s="97"/>
      <c r="HT26" s="97"/>
      <c r="HU26" s="97"/>
      <c r="HV26" s="97"/>
      <c r="HW26" s="97"/>
      <c r="HX26" s="97"/>
      <c r="HY26" s="97"/>
      <c r="HZ26" s="97"/>
      <c r="IA26" s="97"/>
      <c r="IB26" s="97"/>
      <c r="IC26" s="97"/>
      <c r="ID26" s="97"/>
      <c r="IE26" s="97"/>
      <c r="IF26" s="97"/>
      <c r="IG26" s="97"/>
      <c r="IH26" s="97"/>
      <c r="II26" s="97"/>
      <c r="IJ26" s="97"/>
      <c r="IK26" s="97"/>
      <c r="IL26" s="97"/>
      <c r="IM26" s="97"/>
      <c r="IN26" s="97"/>
      <c r="IO26" s="97"/>
      <c r="IP26" s="97"/>
      <c r="IQ26" s="97"/>
      <c r="IR26" s="97"/>
      <c r="IS26" s="97"/>
      <c r="IT26" s="97"/>
      <c r="IU26" s="97"/>
      <c r="IV26" s="97"/>
      <c r="IW26" s="97"/>
      <c r="IX26" s="97"/>
      <c r="IY26" s="97"/>
      <c r="IZ26" s="97"/>
      <c r="JA26" s="97"/>
      <c r="JB26" s="97"/>
      <c r="JC26" s="97"/>
      <c r="JD26" s="97"/>
      <c r="JE26" s="97"/>
      <c r="JF26" s="97"/>
      <c r="JG26" s="97"/>
      <c r="JH26" s="97"/>
      <c r="JI26" s="97"/>
      <c r="JJ26" s="97"/>
      <c r="JK26" s="97"/>
      <c r="JL26" s="97"/>
      <c r="JM26" s="97"/>
      <c r="JN26" s="97"/>
      <c r="JO26" s="97"/>
      <c r="JP26" s="97"/>
      <c r="JQ26" s="97"/>
      <c r="JR26" s="97"/>
      <c r="JS26" s="97"/>
      <c r="JT26" s="97"/>
      <c r="JU26" s="97"/>
      <c r="JV26" s="97"/>
      <c r="JW26" s="97"/>
      <c r="JX26" s="97"/>
      <c r="JY26" s="97"/>
      <c r="JZ26" s="97"/>
      <c r="KA26" s="97"/>
      <c r="KB26" s="97"/>
      <c r="KC26" s="97"/>
      <c r="KD26" s="97"/>
      <c r="KE26" s="97"/>
      <c r="KF26" s="97"/>
      <c r="KG26" s="97"/>
      <c r="KH26" s="97"/>
      <c r="KI26" s="97"/>
      <c r="KJ26" s="97"/>
      <c r="KK26" s="97"/>
      <c r="KL26" s="97"/>
      <c r="KM26" s="97"/>
      <c r="KN26" s="97"/>
      <c r="KO26" s="97"/>
      <c r="KP26" s="97"/>
      <c r="KQ26" s="97"/>
      <c r="KR26" s="97"/>
      <c r="KS26" s="97"/>
      <c r="KT26" s="97"/>
      <c r="KU26" s="97"/>
      <c r="KV26" s="97"/>
      <c r="KW26" s="97"/>
      <c r="KX26" s="97"/>
      <c r="KY26" s="97"/>
      <c r="KZ26" s="97"/>
      <c r="LA26" s="97"/>
      <c r="LB26" s="97"/>
      <c r="LC26" s="97"/>
      <c r="LD26" s="97"/>
      <c r="LE26" s="97"/>
      <c r="LF26" s="97"/>
      <c r="LG26" s="97"/>
      <c r="LH26" s="97"/>
      <c r="LI26" s="97"/>
      <c r="LJ26" s="97"/>
      <c r="LK26" s="97"/>
      <c r="LL26" s="97"/>
      <c r="LM26" s="97"/>
      <c r="LN26" s="97"/>
      <c r="LO26" s="97"/>
      <c r="LP26" s="97"/>
      <c r="LQ26" s="97"/>
      <c r="LR26" s="97"/>
      <c r="LS26" s="97"/>
      <c r="LT26" s="97"/>
      <c r="LU26" s="97"/>
      <c r="LV26" s="97"/>
      <c r="LW26" s="97"/>
      <c r="LX26" s="97"/>
      <c r="LY26" s="97"/>
      <c r="LZ26" s="97"/>
      <c r="MA26" s="97"/>
      <c r="MB26" s="97"/>
      <c r="MC26" s="97"/>
      <c r="MD26" s="97"/>
      <c r="ME26" s="97"/>
      <c r="MF26" s="97"/>
      <c r="MG26" s="97"/>
      <c r="MH26" s="97"/>
      <c r="MI26" s="97"/>
      <c r="MJ26" s="97"/>
      <c r="MK26" s="97"/>
      <c r="ML26" s="97"/>
      <c r="MM26" s="97"/>
      <c r="MN26" s="97"/>
      <c r="MO26" s="97"/>
      <c r="MP26" s="97"/>
      <c r="MQ26" s="97"/>
      <c r="MR26" s="97"/>
      <c r="MS26" s="97"/>
      <c r="MT26" s="97"/>
      <c r="MU26" s="97"/>
      <c r="MV26" s="97"/>
      <c r="MW26" s="97"/>
      <c r="MX26" s="97"/>
      <c r="MY26" s="97"/>
      <c r="MZ26" s="97"/>
      <c r="NA26" s="97"/>
      <c r="NB26" s="97"/>
      <c r="NC26" s="97"/>
      <c r="ND26" s="97"/>
      <c r="NE26" s="97"/>
      <c r="NF26" s="97"/>
      <c r="NG26" s="97"/>
      <c r="NH26" s="97"/>
      <c r="NI26" s="97"/>
      <c r="NJ26" s="97"/>
      <c r="NK26" s="97"/>
      <c r="NL26" s="97"/>
      <c r="NM26" s="97"/>
      <c r="NN26" s="97"/>
      <c r="NO26" s="97"/>
      <c r="NP26" s="97"/>
      <c r="NQ26" s="97"/>
      <c r="NR26" s="97"/>
      <c r="NS26" s="97"/>
      <c r="NT26" s="97"/>
      <c r="NU26" s="97"/>
      <c r="NV26" s="97"/>
      <c r="NW26" s="97"/>
      <c r="NX26" s="97"/>
      <c r="NY26" s="97"/>
      <c r="NZ26" s="97"/>
      <c r="OA26" s="97"/>
      <c r="OB26" s="97"/>
      <c r="OC26" s="97"/>
      <c r="OD26" s="97"/>
      <c r="OE26" s="97"/>
      <c r="OF26" s="97"/>
      <c r="OG26" s="97"/>
      <c r="OH26" s="97"/>
      <c r="OI26" s="97"/>
      <c r="OJ26" s="97"/>
      <c r="OK26" s="97"/>
      <c r="OL26" s="97"/>
      <c r="OM26" s="97"/>
      <c r="ON26" s="97"/>
      <c r="OO26" s="97"/>
      <c r="OP26" s="97"/>
      <c r="OQ26" s="97"/>
      <c r="OR26" s="97"/>
      <c r="OS26" s="97"/>
      <c r="OT26" s="97"/>
      <c r="OU26" s="97"/>
      <c r="OV26" s="97"/>
      <c r="OW26" s="97"/>
      <c r="OX26" s="97"/>
      <c r="OY26" s="97"/>
      <c r="OZ26" s="97"/>
      <c r="PA26" s="97"/>
      <c r="PB26" s="97"/>
      <c r="PC26" s="97"/>
      <c r="PD26" s="97"/>
      <c r="PE26" s="97"/>
      <c r="PF26" s="97"/>
      <c r="PG26" s="97"/>
      <c r="PH26" s="97"/>
      <c r="PI26" s="97"/>
      <c r="PJ26" s="97"/>
      <c r="PK26" s="97"/>
      <c r="PL26" s="97"/>
      <c r="PM26" s="97"/>
      <c r="PN26" s="97"/>
      <c r="PO26" s="97"/>
      <c r="PP26" s="97"/>
      <c r="PQ26" s="97"/>
      <c r="PR26" s="97"/>
      <c r="PS26" s="97"/>
      <c r="PT26" s="97"/>
      <c r="PU26" s="97"/>
      <c r="PV26" s="97"/>
      <c r="PW26" s="97"/>
      <c r="PX26" s="97"/>
      <c r="PY26" s="97"/>
      <c r="PZ26" s="97"/>
      <c r="QA26" s="97"/>
      <c r="QB26" s="97"/>
      <c r="QC26" s="97"/>
      <c r="QD26" s="97"/>
      <c r="QE26" s="97"/>
      <c r="QF26" s="97"/>
      <c r="QG26" s="97"/>
      <c r="QH26" s="97"/>
      <c r="QI26" s="97"/>
      <c r="QJ26" s="97"/>
      <c r="QK26" s="97"/>
      <c r="QL26" s="97"/>
      <c r="QM26" s="97"/>
      <c r="QN26" s="97"/>
      <c r="QO26" s="97"/>
      <c r="QP26" s="97"/>
      <c r="QQ26" s="97"/>
      <c r="QR26" s="97"/>
      <c r="QS26" s="97"/>
      <c r="QT26" s="97"/>
      <c r="QU26" s="97"/>
      <c r="QV26" s="97"/>
      <c r="QW26" s="97"/>
      <c r="QX26" s="97"/>
      <c r="QY26" s="97"/>
      <c r="QZ26" s="97"/>
      <c r="RA26" s="97"/>
      <c r="RB26" s="97"/>
      <c r="RC26" s="97"/>
      <c r="RD26" s="97"/>
      <c r="RE26" s="97"/>
      <c r="RF26" s="97"/>
      <c r="RG26" s="97"/>
      <c r="RH26" s="97"/>
      <c r="RI26" s="97"/>
      <c r="RJ26" s="97"/>
      <c r="RK26" s="97"/>
      <c r="RL26" s="97"/>
      <c r="RM26" s="97"/>
      <c r="RN26" s="97"/>
      <c r="RO26" s="97"/>
      <c r="RP26" s="97"/>
      <c r="RQ26" s="97"/>
      <c r="RR26" s="97"/>
      <c r="RS26" s="97"/>
      <c r="RT26" s="97"/>
      <c r="RU26" s="97"/>
      <c r="RV26" s="97"/>
      <c r="RW26" s="97"/>
      <c r="RX26" s="97"/>
      <c r="RY26" s="97"/>
      <c r="RZ26" s="97"/>
      <c r="SA26" s="97"/>
      <c r="SB26" s="97"/>
      <c r="SC26" s="97"/>
      <c r="SD26" s="97"/>
      <c r="SE26" s="97"/>
      <c r="SF26" s="97"/>
      <c r="SG26" s="97"/>
      <c r="SH26" s="97"/>
      <c r="SI26" s="97"/>
      <c r="SJ26" s="97"/>
      <c r="SK26" s="97"/>
      <c r="SL26" s="97"/>
      <c r="SM26" s="97"/>
      <c r="SN26" s="97"/>
      <c r="SO26" s="97"/>
      <c r="SP26" s="97"/>
      <c r="SQ26" s="97"/>
      <c r="SR26" s="97"/>
      <c r="SS26" s="97"/>
      <c r="ST26" s="97"/>
      <c r="SU26" s="97"/>
      <c r="SV26" s="97"/>
      <c r="SW26" s="97"/>
      <c r="SX26" s="97"/>
      <c r="SY26" s="97"/>
      <c r="SZ26" s="97"/>
      <c r="TA26" s="97"/>
      <c r="TB26" s="97"/>
      <c r="TC26" s="97"/>
      <c r="TD26" s="97"/>
      <c r="TE26" s="97"/>
      <c r="TF26" s="97"/>
      <c r="TG26" s="97"/>
      <c r="TH26" s="97"/>
      <c r="TI26" s="97"/>
      <c r="TJ26" s="97"/>
      <c r="TK26" s="97"/>
      <c r="TL26" s="97"/>
      <c r="TM26" s="97"/>
      <c r="TN26" s="97"/>
      <c r="TO26" s="97"/>
      <c r="TP26" s="97"/>
      <c r="TQ26" s="97"/>
      <c r="TR26" s="97"/>
      <c r="TS26" s="97"/>
      <c r="TT26" s="97"/>
      <c r="TU26" s="97"/>
      <c r="TV26" s="97"/>
      <c r="TW26" s="97"/>
      <c r="TX26" s="97"/>
      <c r="TY26" s="97"/>
      <c r="TZ26" s="97"/>
      <c r="UA26" s="97"/>
      <c r="UB26" s="97"/>
      <c r="UC26" s="97"/>
      <c r="UD26" s="97"/>
      <c r="UE26" s="97"/>
      <c r="UF26" s="97"/>
      <c r="UG26" s="97"/>
      <c r="UH26" s="97"/>
      <c r="UI26" s="97"/>
      <c r="UJ26" s="97"/>
      <c r="UK26" s="97"/>
      <c r="UL26" s="97"/>
      <c r="UM26" s="97"/>
      <c r="UN26" s="97"/>
      <c r="UO26" s="97"/>
      <c r="UP26" s="97"/>
      <c r="UQ26" s="97"/>
      <c r="UR26" s="97"/>
      <c r="US26" s="97"/>
      <c r="UT26" s="97"/>
      <c r="UU26" s="97"/>
      <c r="UV26" s="97"/>
      <c r="UW26" s="97"/>
      <c r="UX26" s="97"/>
      <c r="UY26" s="97"/>
      <c r="UZ26" s="97"/>
      <c r="VA26" s="97"/>
      <c r="VB26" s="97"/>
      <c r="VC26" s="97"/>
      <c r="VD26" s="97"/>
      <c r="VE26" s="97"/>
      <c r="VF26" s="97"/>
      <c r="VG26" s="97"/>
      <c r="VH26" s="97"/>
      <c r="VI26" s="97"/>
      <c r="VJ26" s="97"/>
      <c r="VK26" s="97"/>
      <c r="VL26" s="97"/>
      <c r="VM26" s="97"/>
      <c r="VN26" s="97"/>
      <c r="VO26" s="97"/>
      <c r="VP26" s="97"/>
      <c r="VQ26" s="97"/>
      <c r="VR26" s="97"/>
      <c r="VS26" s="97"/>
      <c r="VT26" s="97"/>
      <c r="VU26" s="97"/>
      <c r="VV26" s="97"/>
      <c r="VW26" s="97"/>
      <c r="VX26" s="97"/>
      <c r="VY26" s="97"/>
      <c r="VZ26" s="97"/>
      <c r="WA26" s="97"/>
      <c r="WB26" s="97"/>
      <c r="WC26" s="97"/>
      <c r="WD26" s="97"/>
      <c r="WE26" s="97"/>
      <c r="WF26" s="97"/>
      <c r="WG26" s="97"/>
      <c r="WH26" s="97"/>
      <c r="WI26" s="97"/>
      <c r="WJ26" s="97"/>
      <c r="WK26" s="97"/>
      <c r="WL26" s="97"/>
      <c r="WM26" s="97"/>
      <c r="WN26" s="97"/>
      <c r="WO26" s="97"/>
      <c r="WP26" s="97"/>
      <c r="WQ26" s="97"/>
      <c r="WR26" s="97"/>
      <c r="WS26" s="97"/>
      <c r="WT26" s="97"/>
      <c r="WU26" s="97"/>
      <c r="WV26" s="97"/>
      <c r="WW26" s="97"/>
      <c r="WX26" s="97"/>
      <c r="WY26" s="97"/>
      <c r="WZ26" s="97"/>
      <c r="XA26" s="97"/>
      <c r="XB26" s="97"/>
      <c r="XC26" s="97"/>
      <c r="XD26" s="97"/>
      <c r="XE26" s="97"/>
      <c r="XF26" s="97"/>
      <c r="XG26" s="97"/>
      <c r="XH26" s="97"/>
      <c r="XI26" s="97"/>
      <c r="XJ26" s="97"/>
      <c r="XK26" s="97"/>
      <c r="XL26" s="97"/>
      <c r="XM26" s="97"/>
      <c r="XN26" s="97"/>
      <c r="XO26" s="97"/>
      <c r="XP26" s="97"/>
      <c r="XQ26" s="97"/>
      <c r="XR26" s="97"/>
      <c r="XS26" s="97"/>
      <c r="XT26" s="97"/>
      <c r="XU26" s="97"/>
      <c r="XV26" s="97"/>
      <c r="XW26" s="97"/>
      <c r="XX26" s="97"/>
      <c r="XY26" s="97"/>
      <c r="XZ26" s="97"/>
      <c r="YA26" s="97"/>
      <c r="YB26" s="97"/>
      <c r="YC26" s="97"/>
      <c r="YD26" s="97"/>
      <c r="YE26" s="97"/>
      <c r="YF26" s="97"/>
      <c r="YG26" s="97"/>
      <c r="YH26" s="97"/>
      <c r="YI26" s="97"/>
      <c r="YJ26" s="97"/>
      <c r="YK26" s="97"/>
      <c r="YL26" s="97"/>
      <c r="YM26" s="97"/>
      <c r="YN26" s="97"/>
      <c r="YO26" s="97"/>
      <c r="YP26" s="97"/>
      <c r="YQ26" s="97"/>
      <c r="YR26" s="97"/>
      <c r="YS26" s="97"/>
      <c r="YT26" s="97"/>
      <c r="YU26" s="97"/>
      <c r="YV26" s="97"/>
      <c r="YW26" s="97"/>
      <c r="YX26" s="97"/>
      <c r="YY26" s="97"/>
      <c r="YZ26" s="97"/>
      <c r="ZA26" s="97"/>
      <c r="ZB26" s="97"/>
      <c r="ZC26" s="97"/>
      <c r="ZD26" s="97"/>
      <c r="ZE26" s="97"/>
      <c r="ZF26" s="97"/>
      <c r="ZG26" s="97"/>
      <c r="ZH26" s="97"/>
      <c r="ZI26" s="97"/>
      <c r="ZJ26" s="97"/>
      <c r="ZK26" s="97"/>
      <c r="ZL26" s="97"/>
      <c r="ZM26" s="97"/>
      <c r="ZN26" s="97"/>
      <c r="ZO26" s="97"/>
      <c r="ZP26" s="97"/>
      <c r="ZQ26" s="97"/>
      <c r="ZR26" s="97"/>
      <c r="ZS26" s="97"/>
      <c r="ZT26" s="97"/>
      <c r="ZU26" s="97"/>
      <c r="ZV26" s="97"/>
      <c r="ZW26" s="97"/>
      <c r="ZX26" s="97"/>
      <c r="ZY26" s="97"/>
      <c r="ZZ26" s="97"/>
      <c r="AAA26" s="97"/>
      <c r="AAB26" s="97"/>
      <c r="AAC26" s="97"/>
      <c r="AAD26" s="97"/>
      <c r="AAE26" s="97"/>
      <c r="AAF26" s="97"/>
      <c r="AAG26" s="97"/>
      <c r="AAH26" s="97"/>
      <c r="AAI26" s="97"/>
      <c r="AAJ26" s="97"/>
      <c r="AAK26" s="97"/>
      <c r="AAL26" s="97"/>
      <c r="AAM26" s="97"/>
      <c r="AAN26" s="97"/>
      <c r="AAO26" s="97"/>
      <c r="AAP26" s="97"/>
      <c r="AAQ26" s="97"/>
      <c r="AAR26" s="97"/>
      <c r="AAS26" s="97"/>
      <c r="AAT26" s="97"/>
      <c r="AAU26" s="97"/>
      <c r="AAV26" s="97"/>
      <c r="AAW26" s="97"/>
      <c r="AAX26" s="97"/>
      <c r="AAY26" s="97"/>
      <c r="AAZ26" s="97"/>
      <c r="ABA26" s="97"/>
      <c r="ABB26" s="97"/>
      <c r="ABC26" s="97"/>
      <c r="ABD26" s="97"/>
      <c r="ABE26" s="97"/>
      <c r="ABF26" s="97"/>
      <c r="ABG26" s="97"/>
      <c r="ABH26" s="97"/>
      <c r="ABI26" s="97"/>
      <c r="ABJ26" s="97"/>
      <c r="ABK26" s="97"/>
      <c r="ABL26" s="97"/>
      <c r="ABM26" s="97"/>
      <c r="ABN26" s="97"/>
      <c r="ABO26" s="97"/>
      <c r="ABP26" s="97"/>
      <c r="ABQ26" s="97"/>
      <c r="ABR26" s="97"/>
      <c r="ABS26" s="97"/>
      <c r="ABT26" s="97"/>
      <c r="ABU26" s="97"/>
      <c r="ABV26" s="97"/>
      <c r="ABW26" s="97"/>
      <c r="ABX26" s="97"/>
      <c r="ABY26" s="97"/>
      <c r="ABZ26" s="97"/>
      <c r="ACA26" s="97"/>
      <c r="ACB26" s="97"/>
      <c r="ACC26" s="97"/>
      <c r="ACD26" s="97"/>
      <c r="ACE26" s="97"/>
      <c r="ACF26" s="97"/>
      <c r="ACG26" s="97"/>
      <c r="ACH26" s="97"/>
      <c r="ACI26" s="97"/>
      <c r="ACJ26" s="97"/>
      <c r="ACK26" s="97"/>
      <c r="ACL26" s="97"/>
      <c r="ACM26" s="97"/>
      <c r="ACN26" s="97"/>
      <c r="ACO26" s="97"/>
      <c r="ACP26" s="97"/>
      <c r="ACQ26" s="97"/>
      <c r="ACR26" s="97"/>
      <c r="ACS26" s="97"/>
      <c r="ACT26" s="97"/>
      <c r="ACU26" s="97"/>
      <c r="ACV26" s="97"/>
      <c r="ACW26" s="97"/>
      <c r="ACX26" s="97"/>
      <c r="ACY26" s="97"/>
      <c r="ACZ26" s="97"/>
      <c r="ADA26" s="97"/>
      <c r="ADB26" s="97"/>
      <c r="ADC26" s="97"/>
      <c r="ADD26" s="97"/>
      <c r="ADE26" s="97"/>
      <c r="ADF26" s="97"/>
      <c r="ADG26" s="97"/>
      <c r="ADH26" s="97"/>
      <c r="ADI26" s="97"/>
      <c r="ADJ26" s="97"/>
      <c r="ADK26" s="97"/>
      <c r="ADL26" s="97"/>
      <c r="ADM26" s="97"/>
      <c r="ADN26" s="97"/>
      <c r="ADO26" s="97"/>
      <c r="ADP26" s="97"/>
      <c r="ADQ26" s="97"/>
      <c r="ADR26" s="97"/>
      <c r="ADS26" s="97"/>
      <c r="ADT26" s="97"/>
      <c r="ADU26" s="97"/>
      <c r="ADV26" s="97"/>
      <c r="ADW26" s="97"/>
      <c r="ADX26" s="97"/>
      <c r="ADY26" s="97"/>
      <c r="ADZ26" s="97"/>
      <c r="AEA26" s="97"/>
      <c r="AEB26" s="97"/>
      <c r="AEC26" s="97"/>
      <c r="AED26" s="97"/>
      <c r="AEE26" s="97"/>
      <c r="AEF26" s="97"/>
      <c r="AEG26" s="97"/>
      <c r="AEH26" s="97"/>
      <c r="AEI26" s="97"/>
      <c r="AEJ26" s="97"/>
      <c r="AEK26" s="97"/>
      <c r="AEL26" s="97"/>
      <c r="AEM26" s="97"/>
      <c r="AEN26" s="97"/>
      <c r="AEO26" s="97"/>
      <c r="AEP26" s="97"/>
      <c r="AEQ26" s="97"/>
      <c r="AER26" s="97"/>
      <c r="AES26" s="97"/>
      <c r="AET26" s="97"/>
      <c r="AEU26" s="97"/>
      <c r="AEV26" s="97"/>
      <c r="AEW26" s="97"/>
      <c r="AEX26" s="97"/>
      <c r="AEY26" s="97"/>
      <c r="AEZ26" s="97"/>
      <c r="AFA26" s="97"/>
      <c r="AFB26" s="97"/>
      <c r="AFC26" s="97"/>
      <c r="AFD26" s="97"/>
      <c r="AFE26" s="97"/>
      <c r="AFF26" s="97"/>
      <c r="AFG26" s="97"/>
      <c r="AFH26" s="97"/>
      <c r="AFI26" s="97"/>
      <c r="AFJ26" s="97"/>
      <c r="AFK26" s="97"/>
      <c r="AFL26" s="97"/>
      <c r="AFM26" s="97"/>
      <c r="AFN26" s="97"/>
      <c r="AFO26" s="97"/>
      <c r="AFP26" s="97"/>
      <c r="AFQ26" s="97"/>
      <c r="AFR26" s="97"/>
      <c r="AFS26" s="97"/>
      <c r="AFT26" s="97"/>
      <c r="AFU26" s="97"/>
      <c r="AFV26" s="97"/>
      <c r="AFW26" s="97"/>
      <c r="AFX26" s="97"/>
      <c r="AFY26" s="97"/>
      <c r="AFZ26" s="97"/>
      <c r="AGA26" s="97"/>
      <c r="AGB26" s="97"/>
      <c r="AGC26" s="97"/>
      <c r="AGD26" s="97"/>
      <c r="AGE26" s="97"/>
      <c r="AGF26" s="97"/>
      <c r="AGG26" s="97"/>
      <c r="AGH26" s="97"/>
      <c r="AGI26" s="97"/>
      <c r="AGJ26" s="97"/>
      <c r="AGK26" s="97"/>
      <c r="AGL26" s="97"/>
      <c r="AGM26" s="97"/>
      <c r="AGN26" s="97"/>
      <c r="AGO26" s="97"/>
      <c r="AGP26" s="97"/>
      <c r="AGQ26" s="97"/>
      <c r="AGR26" s="97"/>
      <c r="AGS26" s="97"/>
      <c r="AGT26" s="97"/>
      <c r="AGU26" s="97"/>
      <c r="AGV26" s="97"/>
      <c r="AGW26" s="97"/>
      <c r="AGX26" s="97"/>
      <c r="AGY26" s="97"/>
      <c r="AGZ26" s="97"/>
      <c r="AHA26" s="97"/>
      <c r="AHB26" s="97"/>
      <c r="AHC26" s="97"/>
      <c r="AHD26" s="97"/>
      <c r="AHE26" s="97"/>
      <c r="AHF26" s="97"/>
      <c r="AHG26" s="97"/>
      <c r="AHH26" s="97"/>
      <c r="AHI26" s="97"/>
      <c r="AHJ26" s="97"/>
      <c r="AHK26" s="97"/>
      <c r="AHL26" s="97"/>
      <c r="AHM26" s="97"/>
      <c r="AHN26" s="97"/>
      <c r="AHO26" s="97"/>
      <c r="AHP26" s="97"/>
      <c r="AHQ26" s="97"/>
      <c r="AHR26" s="97"/>
      <c r="AHS26" s="97"/>
      <c r="AHT26" s="97"/>
      <c r="AHU26" s="97"/>
      <c r="AHV26" s="97"/>
      <c r="AHW26" s="97"/>
      <c r="AHX26" s="97"/>
      <c r="AHY26" s="97"/>
      <c r="AHZ26" s="97"/>
      <c r="AIA26" s="97"/>
      <c r="AIB26" s="97"/>
      <c r="AIC26" s="97"/>
      <c r="AID26" s="97"/>
      <c r="AIE26" s="97"/>
      <c r="AIF26" s="97"/>
      <c r="AIG26" s="97"/>
      <c r="AIH26" s="97"/>
      <c r="AII26" s="97"/>
      <c r="AIJ26" s="97"/>
      <c r="AIK26" s="97"/>
      <c r="AIL26" s="97"/>
      <c r="AIM26" s="97"/>
      <c r="AIN26" s="97"/>
      <c r="AIO26" s="97"/>
      <c r="AIP26" s="97"/>
      <c r="AIQ26" s="97"/>
      <c r="AIR26" s="97"/>
      <c r="AIS26" s="97"/>
      <c r="AIT26" s="97"/>
      <c r="AIU26" s="97"/>
      <c r="AIV26" s="97"/>
      <c r="AIW26" s="97"/>
      <c r="AIX26" s="97"/>
      <c r="AIY26" s="97"/>
      <c r="AIZ26" s="97"/>
      <c r="AJA26" s="97"/>
      <c r="AJB26" s="97"/>
      <c r="AJC26" s="97"/>
      <c r="AJD26" s="97"/>
      <c r="AJE26" s="97"/>
      <c r="AJF26" s="97"/>
      <c r="AJG26" s="97"/>
      <c r="AJH26" s="97"/>
      <c r="AJI26" s="97"/>
      <c r="AJJ26" s="97"/>
      <c r="AJK26" s="97"/>
      <c r="AJL26" s="97"/>
      <c r="AJM26" s="97"/>
      <c r="AJN26" s="97"/>
      <c r="AJO26" s="97"/>
      <c r="AJP26" s="97"/>
      <c r="AJQ26" s="97"/>
      <c r="AJR26" s="97"/>
      <c r="AJS26" s="97"/>
      <c r="AJT26" s="97"/>
      <c r="AJU26" s="97"/>
      <c r="AJV26" s="97"/>
      <c r="AJW26" s="97"/>
      <c r="AJX26" s="97"/>
      <c r="AJY26" s="97"/>
      <c r="AJZ26" s="97"/>
      <c r="AKA26" s="97"/>
      <c r="AKB26" s="97"/>
      <c r="AKC26" s="97"/>
      <c r="AKD26" s="97"/>
      <c r="AKE26" s="97"/>
      <c r="AKF26" s="97"/>
      <c r="AKG26" s="97"/>
      <c r="AKH26" s="97"/>
      <c r="AKI26" s="97"/>
      <c r="AKJ26" s="97"/>
      <c r="AKK26" s="97"/>
      <c r="AKL26" s="97"/>
      <c r="AKM26" s="97"/>
      <c r="AKN26" s="97"/>
      <c r="AKO26" s="97"/>
      <c r="AKP26" s="97"/>
      <c r="AKQ26" s="97"/>
      <c r="AKR26" s="97"/>
      <c r="AKS26" s="97"/>
      <c r="AKT26" s="97"/>
      <c r="AKU26" s="97"/>
      <c r="AKV26" s="97"/>
      <c r="AKW26" s="97"/>
      <c r="AKX26" s="97"/>
      <c r="AKY26" s="97"/>
      <c r="AKZ26" s="97"/>
      <c r="ALA26" s="97"/>
      <c r="ALB26" s="97"/>
      <c r="ALC26" s="97"/>
      <c r="ALD26" s="97"/>
      <c r="ALE26" s="97"/>
      <c r="ALF26" s="97"/>
      <c r="ALG26" s="97"/>
      <c r="ALH26" s="97"/>
      <c r="ALI26" s="97"/>
      <c r="ALJ26" s="97"/>
      <c r="ALK26" s="97"/>
      <c r="ALL26" s="97"/>
      <c r="ALM26" s="97"/>
      <c r="ALN26" s="97"/>
      <c r="ALO26" s="97"/>
      <c r="ALP26" s="97"/>
      <c r="ALQ26" s="97"/>
      <c r="ALR26" s="97"/>
      <c r="ALS26" s="97"/>
      <c r="ALT26" s="97"/>
      <c r="ALU26" s="97"/>
      <c r="ALV26" s="97"/>
      <c r="ALW26" s="97"/>
      <c r="ALX26" s="97"/>
      <c r="ALY26" s="97"/>
      <c r="ALZ26" s="97"/>
      <c r="AMA26" s="97"/>
      <c r="AMB26" s="97"/>
      <c r="AMC26" s="97"/>
      <c r="AMD26" s="97"/>
      <c r="AME26" s="97"/>
      <c r="AMF26" s="97"/>
      <c r="AMG26" s="97"/>
      <c r="AMH26" s="97"/>
      <c r="AMI26" s="97"/>
    </row>
    <row r="27" spans="1:1023" x14ac:dyDescent="0.2">
      <c r="A27" s="168" t="s">
        <v>101</v>
      </c>
      <c r="B27" s="89" t="s">
        <v>20</v>
      </c>
      <c r="C27" s="74">
        <v>39.47931335633335</v>
      </c>
      <c r="D27" s="74">
        <v>2.8833021163889421</v>
      </c>
      <c r="E27" s="74">
        <v>10.68912903341827</v>
      </c>
      <c r="F27" s="74">
        <v>46.897833442615692</v>
      </c>
      <c r="G27" s="74">
        <v>5.0445106594106864E-2</v>
      </c>
      <c r="H27" s="209"/>
      <c r="I27" s="72"/>
      <c r="J27" s="63"/>
      <c r="K27" s="63"/>
      <c r="L27" s="63"/>
      <c r="M27" s="63"/>
      <c r="N27" s="63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7"/>
      <c r="IT27" s="97"/>
      <c r="IU27" s="97"/>
      <c r="IV27" s="97"/>
      <c r="IW27" s="97"/>
      <c r="IX27" s="97"/>
      <c r="IY27" s="97"/>
      <c r="IZ27" s="97"/>
      <c r="JA27" s="97"/>
      <c r="JB27" s="97"/>
      <c r="JC27" s="97"/>
      <c r="JD27" s="97"/>
      <c r="JE27" s="97"/>
      <c r="JF27" s="97"/>
      <c r="JG27" s="97"/>
      <c r="JH27" s="97"/>
      <c r="JI27" s="97"/>
      <c r="JJ27" s="97"/>
      <c r="JK27" s="97"/>
      <c r="JL27" s="97"/>
      <c r="JM27" s="97"/>
      <c r="JN27" s="97"/>
      <c r="JO27" s="97"/>
      <c r="JP27" s="97"/>
      <c r="JQ27" s="97"/>
      <c r="JR27" s="97"/>
      <c r="JS27" s="97"/>
      <c r="JT27" s="97"/>
      <c r="JU27" s="97"/>
      <c r="JV27" s="97"/>
      <c r="JW27" s="97"/>
      <c r="JX27" s="97"/>
      <c r="JY27" s="97"/>
      <c r="JZ27" s="97"/>
      <c r="KA27" s="97"/>
      <c r="KB27" s="97"/>
      <c r="KC27" s="97"/>
      <c r="KD27" s="97"/>
      <c r="KE27" s="97"/>
      <c r="KF27" s="97"/>
      <c r="KG27" s="97"/>
      <c r="KH27" s="97"/>
      <c r="KI27" s="97"/>
      <c r="KJ27" s="97"/>
      <c r="KK27" s="97"/>
      <c r="KL27" s="97"/>
      <c r="KM27" s="97"/>
      <c r="KN27" s="97"/>
      <c r="KO27" s="97"/>
      <c r="KP27" s="97"/>
      <c r="KQ27" s="97"/>
      <c r="KR27" s="97"/>
      <c r="KS27" s="97"/>
      <c r="KT27" s="97"/>
      <c r="KU27" s="97"/>
      <c r="KV27" s="97"/>
      <c r="KW27" s="97"/>
      <c r="KX27" s="97"/>
      <c r="KY27" s="97"/>
      <c r="KZ27" s="97"/>
      <c r="LA27" s="97"/>
      <c r="LB27" s="97"/>
      <c r="LC27" s="97"/>
      <c r="LD27" s="97"/>
      <c r="LE27" s="97"/>
      <c r="LF27" s="97"/>
      <c r="LG27" s="97"/>
      <c r="LH27" s="97"/>
      <c r="LI27" s="97"/>
      <c r="LJ27" s="97"/>
      <c r="LK27" s="97"/>
      <c r="LL27" s="97"/>
      <c r="LM27" s="97"/>
      <c r="LN27" s="97"/>
      <c r="LO27" s="97"/>
      <c r="LP27" s="97"/>
      <c r="LQ27" s="97"/>
      <c r="LR27" s="97"/>
      <c r="LS27" s="97"/>
      <c r="LT27" s="97"/>
      <c r="LU27" s="97"/>
      <c r="LV27" s="97"/>
      <c r="LW27" s="97"/>
      <c r="LX27" s="97"/>
      <c r="LY27" s="97"/>
      <c r="LZ27" s="97"/>
      <c r="MA27" s="97"/>
      <c r="MB27" s="97"/>
      <c r="MC27" s="97"/>
      <c r="MD27" s="97"/>
      <c r="ME27" s="97"/>
      <c r="MF27" s="97"/>
      <c r="MG27" s="97"/>
      <c r="MH27" s="97"/>
      <c r="MI27" s="97"/>
      <c r="MJ27" s="97"/>
      <c r="MK27" s="97"/>
      <c r="ML27" s="97"/>
      <c r="MM27" s="97"/>
      <c r="MN27" s="97"/>
      <c r="MO27" s="97"/>
      <c r="MP27" s="97"/>
      <c r="MQ27" s="97"/>
      <c r="MR27" s="97"/>
      <c r="MS27" s="97"/>
      <c r="MT27" s="97"/>
      <c r="MU27" s="97"/>
      <c r="MV27" s="97"/>
      <c r="MW27" s="97"/>
      <c r="MX27" s="97"/>
      <c r="MY27" s="97"/>
      <c r="MZ27" s="97"/>
      <c r="NA27" s="97"/>
      <c r="NB27" s="97"/>
      <c r="NC27" s="97"/>
      <c r="ND27" s="97"/>
      <c r="NE27" s="97"/>
      <c r="NF27" s="97"/>
      <c r="NG27" s="97"/>
      <c r="NH27" s="97"/>
      <c r="NI27" s="97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  <c r="NY27" s="97"/>
      <c r="NZ27" s="97"/>
      <c r="OA27" s="97"/>
      <c r="OB27" s="97"/>
      <c r="OC27" s="97"/>
      <c r="OD27" s="97"/>
      <c r="OE27" s="97"/>
      <c r="OF27" s="97"/>
      <c r="OG27" s="97"/>
      <c r="OH27" s="97"/>
      <c r="OI27" s="97"/>
      <c r="OJ27" s="97"/>
      <c r="OK27" s="97"/>
      <c r="OL27" s="97"/>
      <c r="OM27" s="97"/>
      <c r="ON27" s="97"/>
      <c r="OO27" s="97"/>
      <c r="OP27" s="97"/>
      <c r="OQ27" s="97"/>
      <c r="OR27" s="97"/>
      <c r="OS27" s="97"/>
      <c r="OT27" s="97"/>
      <c r="OU27" s="97"/>
      <c r="OV27" s="97"/>
      <c r="OW27" s="97"/>
      <c r="OX27" s="97"/>
      <c r="OY27" s="97"/>
      <c r="OZ27" s="97"/>
      <c r="PA27" s="97"/>
      <c r="PB27" s="97"/>
      <c r="PC27" s="97"/>
      <c r="PD27" s="97"/>
      <c r="PE27" s="97"/>
      <c r="PF27" s="97"/>
      <c r="PG27" s="97"/>
      <c r="PH27" s="97"/>
      <c r="PI27" s="97"/>
      <c r="PJ27" s="97"/>
      <c r="PK27" s="97"/>
      <c r="PL27" s="97"/>
      <c r="PM27" s="97"/>
      <c r="PN27" s="97"/>
      <c r="PO27" s="97"/>
      <c r="PP27" s="97"/>
      <c r="PQ27" s="97"/>
      <c r="PR27" s="97"/>
      <c r="PS27" s="97"/>
      <c r="PT27" s="97"/>
      <c r="PU27" s="97"/>
      <c r="PV27" s="97"/>
      <c r="PW27" s="97"/>
      <c r="PX27" s="97"/>
      <c r="PY27" s="97"/>
      <c r="PZ27" s="97"/>
      <c r="QA27" s="97"/>
      <c r="QB27" s="97"/>
      <c r="QC27" s="97"/>
      <c r="QD27" s="97"/>
      <c r="QE27" s="97"/>
      <c r="QF27" s="97"/>
      <c r="QG27" s="97"/>
      <c r="QH27" s="97"/>
      <c r="QI27" s="97"/>
      <c r="QJ27" s="97"/>
      <c r="QK27" s="97"/>
      <c r="QL27" s="97"/>
      <c r="QM27" s="97"/>
      <c r="QN27" s="97"/>
      <c r="QO27" s="97"/>
      <c r="QP27" s="97"/>
      <c r="QQ27" s="97"/>
      <c r="QR27" s="97"/>
      <c r="QS27" s="97"/>
      <c r="QT27" s="97"/>
      <c r="QU27" s="97"/>
      <c r="QV27" s="97"/>
      <c r="QW27" s="97"/>
      <c r="QX27" s="97"/>
      <c r="QY27" s="97"/>
      <c r="QZ27" s="97"/>
      <c r="RA27" s="97"/>
      <c r="RB27" s="97"/>
      <c r="RC27" s="97"/>
      <c r="RD27" s="97"/>
      <c r="RE27" s="97"/>
      <c r="RF27" s="97"/>
      <c r="RG27" s="97"/>
      <c r="RH27" s="97"/>
      <c r="RI27" s="97"/>
      <c r="RJ27" s="97"/>
      <c r="RK27" s="97"/>
      <c r="RL27" s="97"/>
      <c r="RM27" s="97"/>
      <c r="RN27" s="97"/>
      <c r="RO27" s="97"/>
      <c r="RP27" s="97"/>
      <c r="RQ27" s="97"/>
      <c r="RR27" s="97"/>
      <c r="RS27" s="97"/>
      <c r="RT27" s="97"/>
      <c r="RU27" s="97"/>
      <c r="RV27" s="97"/>
      <c r="RW27" s="97"/>
      <c r="RX27" s="97"/>
      <c r="RY27" s="97"/>
      <c r="RZ27" s="97"/>
      <c r="SA27" s="97"/>
      <c r="SB27" s="97"/>
      <c r="SC27" s="97"/>
      <c r="SD27" s="97"/>
      <c r="SE27" s="97"/>
      <c r="SF27" s="97"/>
      <c r="SG27" s="97"/>
      <c r="SH27" s="97"/>
      <c r="SI27" s="97"/>
      <c r="SJ27" s="97"/>
      <c r="SK27" s="97"/>
      <c r="SL27" s="97"/>
      <c r="SM27" s="97"/>
      <c r="SN27" s="97"/>
      <c r="SO27" s="97"/>
      <c r="SP27" s="97"/>
      <c r="SQ27" s="97"/>
      <c r="SR27" s="97"/>
      <c r="SS27" s="97"/>
      <c r="ST27" s="97"/>
      <c r="SU27" s="97"/>
      <c r="SV27" s="97"/>
      <c r="SW27" s="97"/>
      <c r="SX27" s="97"/>
      <c r="SY27" s="97"/>
      <c r="SZ27" s="97"/>
      <c r="TA27" s="97"/>
      <c r="TB27" s="97"/>
      <c r="TC27" s="97"/>
      <c r="TD27" s="97"/>
      <c r="TE27" s="97"/>
      <c r="TF27" s="97"/>
      <c r="TG27" s="97"/>
      <c r="TH27" s="97"/>
      <c r="TI27" s="97"/>
      <c r="TJ27" s="97"/>
      <c r="TK27" s="97"/>
      <c r="TL27" s="97"/>
      <c r="TM27" s="97"/>
      <c r="TN27" s="97"/>
      <c r="TO27" s="97"/>
      <c r="TP27" s="97"/>
      <c r="TQ27" s="97"/>
      <c r="TR27" s="97"/>
      <c r="TS27" s="97"/>
      <c r="TT27" s="97"/>
      <c r="TU27" s="97"/>
      <c r="TV27" s="97"/>
      <c r="TW27" s="97"/>
      <c r="TX27" s="97"/>
      <c r="TY27" s="97"/>
      <c r="TZ27" s="97"/>
      <c r="UA27" s="97"/>
      <c r="UB27" s="97"/>
      <c r="UC27" s="97"/>
      <c r="UD27" s="97"/>
      <c r="UE27" s="97"/>
      <c r="UF27" s="97"/>
      <c r="UG27" s="97"/>
      <c r="UH27" s="97"/>
      <c r="UI27" s="97"/>
      <c r="UJ27" s="97"/>
      <c r="UK27" s="97"/>
      <c r="UL27" s="97"/>
      <c r="UM27" s="97"/>
      <c r="UN27" s="97"/>
      <c r="UO27" s="97"/>
      <c r="UP27" s="97"/>
      <c r="UQ27" s="97"/>
      <c r="UR27" s="97"/>
      <c r="US27" s="97"/>
      <c r="UT27" s="97"/>
      <c r="UU27" s="97"/>
      <c r="UV27" s="97"/>
      <c r="UW27" s="97"/>
      <c r="UX27" s="97"/>
      <c r="UY27" s="97"/>
      <c r="UZ27" s="97"/>
      <c r="VA27" s="97"/>
      <c r="VB27" s="97"/>
      <c r="VC27" s="97"/>
      <c r="VD27" s="97"/>
      <c r="VE27" s="97"/>
      <c r="VF27" s="97"/>
      <c r="VG27" s="97"/>
      <c r="VH27" s="97"/>
      <c r="VI27" s="97"/>
      <c r="VJ27" s="97"/>
      <c r="VK27" s="97"/>
      <c r="VL27" s="97"/>
      <c r="VM27" s="97"/>
      <c r="VN27" s="97"/>
      <c r="VO27" s="97"/>
      <c r="VP27" s="97"/>
      <c r="VQ27" s="97"/>
      <c r="VR27" s="97"/>
      <c r="VS27" s="97"/>
      <c r="VT27" s="97"/>
      <c r="VU27" s="97"/>
      <c r="VV27" s="97"/>
      <c r="VW27" s="97"/>
      <c r="VX27" s="97"/>
      <c r="VY27" s="97"/>
      <c r="VZ27" s="97"/>
      <c r="WA27" s="97"/>
      <c r="WB27" s="97"/>
      <c r="WC27" s="97"/>
      <c r="WD27" s="97"/>
      <c r="WE27" s="97"/>
      <c r="WF27" s="97"/>
      <c r="WG27" s="97"/>
      <c r="WH27" s="97"/>
      <c r="WI27" s="97"/>
      <c r="WJ27" s="97"/>
      <c r="WK27" s="97"/>
      <c r="WL27" s="97"/>
      <c r="WM27" s="97"/>
      <c r="WN27" s="97"/>
      <c r="WO27" s="97"/>
      <c r="WP27" s="97"/>
      <c r="WQ27" s="97"/>
      <c r="WR27" s="97"/>
      <c r="WS27" s="97"/>
      <c r="WT27" s="97"/>
      <c r="WU27" s="97"/>
      <c r="WV27" s="97"/>
      <c r="WW27" s="97"/>
      <c r="WX27" s="97"/>
      <c r="WY27" s="97"/>
      <c r="WZ27" s="97"/>
      <c r="XA27" s="97"/>
      <c r="XB27" s="97"/>
      <c r="XC27" s="97"/>
      <c r="XD27" s="97"/>
      <c r="XE27" s="97"/>
      <c r="XF27" s="97"/>
      <c r="XG27" s="97"/>
      <c r="XH27" s="97"/>
      <c r="XI27" s="97"/>
      <c r="XJ27" s="97"/>
      <c r="XK27" s="97"/>
      <c r="XL27" s="97"/>
      <c r="XM27" s="97"/>
      <c r="XN27" s="97"/>
      <c r="XO27" s="97"/>
      <c r="XP27" s="97"/>
      <c r="XQ27" s="97"/>
      <c r="XR27" s="97"/>
      <c r="XS27" s="97"/>
      <c r="XT27" s="97"/>
      <c r="XU27" s="97"/>
      <c r="XV27" s="97"/>
      <c r="XW27" s="97"/>
      <c r="XX27" s="97"/>
      <c r="XY27" s="97"/>
      <c r="XZ27" s="97"/>
      <c r="YA27" s="97"/>
      <c r="YB27" s="97"/>
      <c r="YC27" s="97"/>
      <c r="YD27" s="97"/>
      <c r="YE27" s="97"/>
      <c r="YF27" s="97"/>
      <c r="YG27" s="97"/>
      <c r="YH27" s="97"/>
      <c r="YI27" s="97"/>
      <c r="YJ27" s="97"/>
      <c r="YK27" s="97"/>
      <c r="YL27" s="97"/>
      <c r="YM27" s="97"/>
      <c r="YN27" s="97"/>
      <c r="YO27" s="97"/>
      <c r="YP27" s="97"/>
      <c r="YQ27" s="97"/>
      <c r="YR27" s="97"/>
      <c r="YS27" s="97"/>
      <c r="YT27" s="97"/>
      <c r="YU27" s="97"/>
      <c r="YV27" s="97"/>
      <c r="YW27" s="97"/>
      <c r="YX27" s="97"/>
      <c r="YY27" s="97"/>
      <c r="YZ27" s="97"/>
      <c r="ZA27" s="97"/>
      <c r="ZB27" s="97"/>
      <c r="ZC27" s="97"/>
      <c r="ZD27" s="97"/>
      <c r="ZE27" s="97"/>
      <c r="ZF27" s="97"/>
      <c r="ZG27" s="97"/>
      <c r="ZH27" s="97"/>
      <c r="ZI27" s="97"/>
      <c r="ZJ27" s="97"/>
      <c r="ZK27" s="97"/>
      <c r="ZL27" s="97"/>
      <c r="ZM27" s="97"/>
      <c r="ZN27" s="97"/>
      <c r="ZO27" s="97"/>
      <c r="ZP27" s="97"/>
      <c r="ZQ27" s="97"/>
      <c r="ZR27" s="97"/>
      <c r="ZS27" s="97"/>
      <c r="ZT27" s="97"/>
      <c r="ZU27" s="97"/>
      <c r="ZV27" s="97"/>
      <c r="ZW27" s="97"/>
      <c r="ZX27" s="97"/>
      <c r="ZY27" s="97"/>
      <c r="ZZ27" s="97"/>
      <c r="AAA27" s="97"/>
      <c r="AAB27" s="97"/>
      <c r="AAC27" s="97"/>
      <c r="AAD27" s="97"/>
      <c r="AAE27" s="97"/>
      <c r="AAF27" s="97"/>
      <c r="AAG27" s="97"/>
      <c r="AAH27" s="97"/>
      <c r="AAI27" s="97"/>
      <c r="AAJ27" s="97"/>
      <c r="AAK27" s="97"/>
      <c r="AAL27" s="97"/>
      <c r="AAM27" s="97"/>
      <c r="AAN27" s="97"/>
      <c r="AAO27" s="97"/>
      <c r="AAP27" s="97"/>
      <c r="AAQ27" s="97"/>
      <c r="AAR27" s="97"/>
      <c r="AAS27" s="97"/>
      <c r="AAT27" s="97"/>
      <c r="AAU27" s="97"/>
      <c r="AAV27" s="97"/>
      <c r="AAW27" s="97"/>
      <c r="AAX27" s="97"/>
      <c r="AAY27" s="97"/>
      <c r="AAZ27" s="97"/>
      <c r="ABA27" s="97"/>
      <c r="ABB27" s="97"/>
      <c r="ABC27" s="97"/>
      <c r="ABD27" s="97"/>
      <c r="ABE27" s="97"/>
      <c r="ABF27" s="97"/>
      <c r="ABG27" s="97"/>
      <c r="ABH27" s="97"/>
      <c r="ABI27" s="97"/>
      <c r="ABJ27" s="97"/>
      <c r="ABK27" s="97"/>
      <c r="ABL27" s="97"/>
      <c r="ABM27" s="97"/>
      <c r="ABN27" s="97"/>
      <c r="ABO27" s="97"/>
      <c r="ABP27" s="97"/>
      <c r="ABQ27" s="97"/>
      <c r="ABR27" s="97"/>
      <c r="ABS27" s="97"/>
      <c r="ABT27" s="97"/>
      <c r="ABU27" s="97"/>
      <c r="ABV27" s="97"/>
      <c r="ABW27" s="97"/>
      <c r="ABX27" s="97"/>
      <c r="ABY27" s="97"/>
      <c r="ABZ27" s="97"/>
      <c r="ACA27" s="97"/>
      <c r="ACB27" s="97"/>
      <c r="ACC27" s="97"/>
      <c r="ACD27" s="97"/>
      <c r="ACE27" s="97"/>
      <c r="ACF27" s="97"/>
      <c r="ACG27" s="97"/>
      <c r="ACH27" s="97"/>
      <c r="ACI27" s="97"/>
      <c r="ACJ27" s="97"/>
      <c r="ACK27" s="97"/>
      <c r="ACL27" s="97"/>
      <c r="ACM27" s="97"/>
      <c r="ACN27" s="97"/>
      <c r="ACO27" s="97"/>
      <c r="ACP27" s="97"/>
      <c r="ACQ27" s="97"/>
      <c r="ACR27" s="97"/>
      <c r="ACS27" s="97"/>
      <c r="ACT27" s="97"/>
      <c r="ACU27" s="97"/>
      <c r="ACV27" s="97"/>
      <c r="ACW27" s="97"/>
      <c r="ACX27" s="97"/>
      <c r="ACY27" s="97"/>
      <c r="ACZ27" s="97"/>
      <c r="ADA27" s="97"/>
      <c r="ADB27" s="97"/>
      <c r="ADC27" s="97"/>
      <c r="ADD27" s="97"/>
      <c r="ADE27" s="97"/>
      <c r="ADF27" s="97"/>
      <c r="ADG27" s="97"/>
      <c r="ADH27" s="97"/>
      <c r="ADI27" s="97"/>
      <c r="ADJ27" s="97"/>
      <c r="ADK27" s="97"/>
      <c r="ADL27" s="97"/>
      <c r="ADM27" s="97"/>
      <c r="ADN27" s="97"/>
      <c r="ADO27" s="97"/>
      <c r="ADP27" s="97"/>
      <c r="ADQ27" s="97"/>
      <c r="ADR27" s="97"/>
      <c r="ADS27" s="97"/>
      <c r="ADT27" s="97"/>
      <c r="ADU27" s="97"/>
      <c r="ADV27" s="97"/>
      <c r="ADW27" s="97"/>
      <c r="ADX27" s="97"/>
      <c r="ADY27" s="97"/>
      <c r="ADZ27" s="97"/>
      <c r="AEA27" s="97"/>
      <c r="AEB27" s="97"/>
      <c r="AEC27" s="97"/>
      <c r="AED27" s="97"/>
      <c r="AEE27" s="97"/>
      <c r="AEF27" s="97"/>
      <c r="AEG27" s="97"/>
      <c r="AEH27" s="97"/>
      <c r="AEI27" s="97"/>
      <c r="AEJ27" s="97"/>
      <c r="AEK27" s="97"/>
      <c r="AEL27" s="97"/>
      <c r="AEM27" s="97"/>
      <c r="AEN27" s="97"/>
      <c r="AEO27" s="97"/>
      <c r="AEP27" s="97"/>
      <c r="AEQ27" s="97"/>
      <c r="AER27" s="97"/>
      <c r="AES27" s="97"/>
      <c r="AET27" s="97"/>
      <c r="AEU27" s="97"/>
      <c r="AEV27" s="97"/>
      <c r="AEW27" s="97"/>
      <c r="AEX27" s="97"/>
      <c r="AEY27" s="97"/>
      <c r="AEZ27" s="97"/>
      <c r="AFA27" s="97"/>
      <c r="AFB27" s="97"/>
      <c r="AFC27" s="97"/>
      <c r="AFD27" s="97"/>
      <c r="AFE27" s="97"/>
      <c r="AFF27" s="97"/>
      <c r="AFG27" s="97"/>
      <c r="AFH27" s="97"/>
      <c r="AFI27" s="97"/>
      <c r="AFJ27" s="97"/>
      <c r="AFK27" s="97"/>
      <c r="AFL27" s="97"/>
      <c r="AFM27" s="97"/>
      <c r="AFN27" s="97"/>
      <c r="AFO27" s="97"/>
      <c r="AFP27" s="97"/>
      <c r="AFQ27" s="97"/>
      <c r="AFR27" s="97"/>
      <c r="AFS27" s="97"/>
      <c r="AFT27" s="97"/>
      <c r="AFU27" s="97"/>
      <c r="AFV27" s="97"/>
      <c r="AFW27" s="97"/>
      <c r="AFX27" s="97"/>
      <c r="AFY27" s="97"/>
      <c r="AFZ27" s="97"/>
      <c r="AGA27" s="97"/>
      <c r="AGB27" s="97"/>
      <c r="AGC27" s="97"/>
      <c r="AGD27" s="97"/>
      <c r="AGE27" s="97"/>
      <c r="AGF27" s="97"/>
      <c r="AGG27" s="97"/>
      <c r="AGH27" s="97"/>
      <c r="AGI27" s="97"/>
      <c r="AGJ27" s="97"/>
      <c r="AGK27" s="97"/>
      <c r="AGL27" s="97"/>
      <c r="AGM27" s="97"/>
      <c r="AGN27" s="97"/>
      <c r="AGO27" s="97"/>
      <c r="AGP27" s="97"/>
      <c r="AGQ27" s="97"/>
      <c r="AGR27" s="97"/>
      <c r="AGS27" s="97"/>
      <c r="AGT27" s="97"/>
      <c r="AGU27" s="97"/>
      <c r="AGV27" s="97"/>
      <c r="AGW27" s="97"/>
      <c r="AGX27" s="97"/>
      <c r="AGY27" s="97"/>
      <c r="AGZ27" s="97"/>
      <c r="AHA27" s="97"/>
      <c r="AHB27" s="97"/>
      <c r="AHC27" s="97"/>
      <c r="AHD27" s="97"/>
      <c r="AHE27" s="97"/>
      <c r="AHF27" s="97"/>
      <c r="AHG27" s="97"/>
      <c r="AHH27" s="97"/>
      <c r="AHI27" s="97"/>
      <c r="AHJ27" s="97"/>
      <c r="AHK27" s="97"/>
      <c r="AHL27" s="97"/>
      <c r="AHM27" s="97"/>
      <c r="AHN27" s="97"/>
      <c r="AHO27" s="97"/>
      <c r="AHP27" s="97"/>
      <c r="AHQ27" s="97"/>
      <c r="AHR27" s="97"/>
      <c r="AHS27" s="97"/>
      <c r="AHT27" s="97"/>
      <c r="AHU27" s="97"/>
      <c r="AHV27" s="97"/>
      <c r="AHW27" s="97"/>
      <c r="AHX27" s="97"/>
      <c r="AHY27" s="97"/>
      <c r="AHZ27" s="97"/>
      <c r="AIA27" s="97"/>
      <c r="AIB27" s="97"/>
      <c r="AIC27" s="97"/>
      <c r="AID27" s="97"/>
      <c r="AIE27" s="97"/>
      <c r="AIF27" s="97"/>
      <c r="AIG27" s="97"/>
      <c r="AIH27" s="97"/>
      <c r="AII27" s="97"/>
      <c r="AIJ27" s="97"/>
      <c r="AIK27" s="97"/>
      <c r="AIL27" s="97"/>
      <c r="AIM27" s="97"/>
      <c r="AIN27" s="97"/>
      <c r="AIO27" s="97"/>
      <c r="AIP27" s="97"/>
      <c r="AIQ27" s="97"/>
      <c r="AIR27" s="97"/>
      <c r="AIS27" s="97"/>
      <c r="AIT27" s="97"/>
      <c r="AIU27" s="97"/>
      <c r="AIV27" s="97"/>
      <c r="AIW27" s="97"/>
      <c r="AIX27" s="97"/>
      <c r="AIY27" s="97"/>
      <c r="AIZ27" s="97"/>
      <c r="AJA27" s="97"/>
      <c r="AJB27" s="97"/>
      <c r="AJC27" s="97"/>
      <c r="AJD27" s="97"/>
      <c r="AJE27" s="97"/>
      <c r="AJF27" s="97"/>
      <c r="AJG27" s="97"/>
      <c r="AJH27" s="97"/>
      <c r="AJI27" s="97"/>
      <c r="AJJ27" s="97"/>
      <c r="AJK27" s="97"/>
      <c r="AJL27" s="97"/>
      <c r="AJM27" s="97"/>
      <c r="AJN27" s="97"/>
      <c r="AJO27" s="97"/>
      <c r="AJP27" s="97"/>
      <c r="AJQ27" s="97"/>
      <c r="AJR27" s="97"/>
      <c r="AJS27" s="97"/>
      <c r="AJT27" s="97"/>
      <c r="AJU27" s="97"/>
      <c r="AJV27" s="97"/>
      <c r="AJW27" s="97"/>
      <c r="AJX27" s="97"/>
      <c r="AJY27" s="97"/>
      <c r="AJZ27" s="97"/>
      <c r="AKA27" s="97"/>
      <c r="AKB27" s="97"/>
      <c r="AKC27" s="97"/>
      <c r="AKD27" s="97"/>
      <c r="AKE27" s="97"/>
      <c r="AKF27" s="97"/>
      <c r="AKG27" s="97"/>
      <c r="AKH27" s="97"/>
      <c r="AKI27" s="97"/>
      <c r="AKJ27" s="97"/>
      <c r="AKK27" s="97"/>
      <c r="AKL27" s="97"/>
      <c r="AKM27" s="97"/>
      <c r="AKN27" s="97"/>
      <c r="AKO27" s="97"/>
      <c r="AKP27" s="97"/>
      <c r="AKQ27" s="97"/>
      <c r="AKR27" s="97"/>
      <c r="AKS27" s="97"/>
      <c r="AKT27" s="97"/>
      <c r="AKU27" s="97"/>
      <c r="AKV27" s="97"/>
      <c r="AKW27" s="97"/>
      <c r="AKX27" s="97"/>
      <c r="AKY27" s="97"/>
      <c r="AKZ27" s="97"/>
      <c r="ALA27" s="97"/>
      <c r="ALB27" s="97"/>
      <c r="ALC27" s="97"/>
      <c r="ALD27" s="97"/>
      <c r="ALE27" s="97"/>
      <c r="ALF27" s="97"/>
      <c r="ALG27" s="97"/>
      <c r="ALH27" s="97"/>
      <c r="ALI27" s="97"/>
      <c r="ALJ27" s="97"/>
      <c r="ALK27" s="97"/>
      <c r="ALL27" s="97"/>
      <c r="ALM27" s="97"/>
      <c r="ALN27" s="97"/>
      <c r="ALO27" s="97"/>
      <c r="ALP27" s="97"/>
      <c r="ALQ27" s="97"/>
      <c r="ALR27" s="97"/>
      <c r="ALS27" s="97"/>
      <c r="ALT27" s="97"/>
      <c r="ALU27" s="97"/>
      <c r="ALV27" s="97"/>
      <c r="ALW27" s="97"/>
      <c r="ALX27" s="97"/>
      <c r="ALY27" s="97"/>
      <c r="ALZ27" s="97"/>
      <c r="AMA27" s="97"/>
      <c r="AMB27" s="97"/>
      <c r="AMC27" s="97"/>
      <c r="AMD27" s="97"/>
      <c r="AME27" s="97"/>
      <c r="AMF27" s="97"/>
      <c r="AMG27" s="97"/>
      <c r="AMH27" s="97"/>
      <c r="AMI27" s="97"/>
    </row>
    <row r="28" spans="1:1023" x14ac:dyDescent="0.2">
      <c r="A28" s="164" t="s">
        <v>99</v>
      </c>
      <c r="B28" s="89" t="s">
        <v>51</v>
      </c>
      <c r="C28" s="74">
        <v>37.713139570087797</v>
      </c>
      <c r="D28" s="74">
        <v>0.81221616712079925</v>
      </c>
      <c r="E28" s="74">
        <v>14.051771117166211</v>
      </c>
      <c r="F28" s="74">
        <v>47.422873145625189</v>
      </c>
      <c r="G28" s="74">
        <v>0</v>
      </c>
      <c r="H28" s="209"/>
      <c r="I28" s="72"/>
      <c r="J28" s="63"/>
      <c r="K28" s="63"/>
      <c r="L28" s="63"/>
      <c r="M28" s="63"/>
      <c r="N28" s="63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7"/>
      <c r="IT28" s="97"/>
      <c r="IU28" s="97"/>
      <c r="IV28" s="97"/>
      <c r="IW28" s="97"/>
      <c r="IX28" s="97"/>
      <c r="IY28" s="97"/>
      <c r="IZ28" s="97"/>
      <c r="JA28" s="97"/>
      <c r="JB28" s="97"/>
      <c r="JC28" s="97"/>
      <c r="JD28" s="97"/>
      <c r="JE28" s="97"/>
      <c r="JF28" s="97"/>
      <c r="JG28" s="97"/>
      <c r="JH28" s="97"/>
      <c r="JI28" s="97"/>
      <c r="JJ28" s="97"/>
      <c r="JK28" s="97"/>
      <c r="JL28" s="97"/>
      <c r="JM28" s="97"/>
      <c r="JN28" s="97"/>
      <c r="JO28" s="97"/>
      <c r="JP28" s="97"/>
      <c r="JQ28" s="97"/>
      <c r="JR28" s="97"/>
      <c r="JS28" s="97"/>
      <c r="JT28" s="97"/>
      <c r="JU28" s="97"/>
      <c r="JV28" s="97"/>
      <c r="JW28" s="97"/>
      <c r="JX28" s="97"/>
      <c r="JY28" s="97"/>
      <c r="JZ28" s="97"/>
      <c r="KA28" s="97"/>
      <c r="KB28" s="97"/>
      <c r="KC28" s="97"/>
      <c r="KD28" s="97"/>
      <c r="KE28" s="97"/>
      <c r="KF28" s="97"/>
      <c r="KG28" s="97"/>
      <c r="KH28" s="97"/>
      <c r="KI28" s="97"/>
      <c r="KJ28" s="97"/>
      <c r="KK28" s="97"/>
      <c r="KL28" s="97"/>
      <c r="KM28" s="97"/>
      <c r="KN28" s="97"/>
      <c r="KO28" s="97"/>
      <c r="KP28" s="97"/>
      <c r="KQ28" s="97"/>
      <c r="KR28" s="97"/>
      <c r="KS28" s="97"/>
      <c r="KT28" s="97"/>
      <c r="KU28" s="97"/>
      <c r="KV28" s="97"/>
      <c r="KW28" s="97"/>
      <c r="KX28" s="97"/>
      <c r="KY28" s="97"/>
      <c r="KZ28" s="97"/>
      <c r="LA28" s="97"/>
      <c r="LB28" s="97"/>
      <c r="LC28" s="97"/>
      <c r="LD28" s="97"/>
      <c r="LE28" s="97"/>
      <c r="LF28" s="97"/>
      <c r="LG28" s="97"/>
      <c r="LH28" s="97"/>
      <c r="LI28" s="97"/>
      <c r="LJ28" s="97"/>
      <c r="LK28" s="97"/>
      <c r="LL28" s="97"/>
      <c r="LM28" s="97"/>
      <c r="LN28" s="97"/>
      <c r="LO28" s="97"/>
      <c r="LP28" s="97"/>
      <c r="LQ28" s="97"/>
      <c r="LR28" s="97"/>
      <c r="LS28" s="97"/>
      <c r="LT28" s="97"/>
      <c r="LU28" s="97"/>
      <c r="LV28" s="97"/>
      <c r="LW28" s="97"/>
      <c r="LX28" s="97"/>
      <c r="LY28" s="97"/>
      <c r="LZ28" s="97"/>
      <c r="MA28" s="97"/>
      <c r="MB28" s="97"/>
      <c r="MC28" s="97"/>
      <c r="MD28" s="97"/>
      <c r="ME28" s="97"/>
      <c r="MF28" s="97"/>
      <c r="MG28" s="97"/>
      <c r="MH28" s="97"/>
      <c r="MI28" s="97"/>
      <c r="MJ28" s="97"/>
      <c r="MK28" s="97"/>
      <c r="ML28" s="97"/>
      <c r="MM28" s="97"/>
      <c r="MN28" s="97"/>
      <c r="MO28" s="97"/>
      <c r="MP28" s="97"/>
      <c r="MQ28" s="97"/>
      <c r="MR28" s="97"/>
      <c r="MS28" s="97"/>
      <c r="MT28" s="97"/>
      <c r="MU28" s="97"/>
      <c r="MV28" s="97"/>
      <c r="MW28" s="97"/>
      <c r="MX28" s="97"/>
      <c r="MY28" s="97"/>
      <c r="MZ28" s="97"/>
      <c r="NA28" s="97"/>
      <c r="NB28" s="97"/>
      <c r="NC28" s="97"/>
      <c r="ND28" s="97"/>
      <c r="NE28" s="97"/>
      <c r="NF28" s="97"/>
      <c r="NG28" s="97"/>
      <c r="NH28" s="97"/>
      <c r="NI28" s="97"/>
      <c r="NJ28" s="97"/>
      <c r="NK28" s="97"/>
      <c r="NL28" s="97"/>
      <c r="NM28" s="97"/>
      <c r="NN28" s="97"/>
      <c r="NO28" s="97"/>
      <c r="NP28" s="97"/>
      <c r="NQ28" s="97"/>
      <c r="NR28" s="97"/>
      <c r="NS28" s="97"/>
      <c r="NT28" s="97"/>
      <c r="NU28" s="97"/>
      <c r="NV28" s="97"/>
      <c r="NW28" s="97"/>
      <c r="NX28" s="97"/>
      <c r="NY28" s="97"/>
      <c r="NZ28" s="97"/>
      <c r="OA28" s="97"/>
      <c r="OB28" s="97"/>
      <c r="OC28" s="97"/>
      <c r="OD28" s="97"/>
      <c r="OE28" s="97"/>
      <c r="OF28" s="97"/>
      <c r="OG28" s="97"/>
      <c r="OH28" s="97"/>
      <c r="OI28" s="97"/>
      <c r="OJ28" s="97"/>
      <c r="OK28" s="97"/>
      <c r="OL28" s="97"/>
      <c r="OM28" s="97"/>
      <c r="ON28" s="97"/>
      <c r="OO28" s="97"/>
      <c r="OP28" s="97"/>
      <c r="OQ28" s="97"/>
      <c r="OR28" s="97"/>
      <c r="OS28" s="97"/>
      <c r="OT28" s="97"/>
      <c r="OU28" s="97"/>
      <c r="OV28" s="97"/>
      <c r="OW28" s="97"/>
      <c r="OX28" s="97"/>
      <c r="OY28" s="97"/>
      <c r="OZ28" s="97"/>
      <c r="PA28" s="97"/>
      <c r="PB28" s="97"/>
      <c r="PC28" s="97"/>
      <c r="PD28" s="97"/>
      <c r="PE28" s="97"/>
      <c r="PF28" s="97"/>
      <c r="PG28" s="97"/>
      <c r="PH28" s="97"/>
      <c r="PI28" s="97"/>
      <c r="PJ28" s="97"/>
      <c r="PK28" s="97"/>
      <c r="PL28" s="97"/>
      <c r="PM28" s="97"/>
      <c r="PN28" s="97"/>
      <c r="PO28" s="97"/>
      <c r="PP28" s="97"/>
      <c r="PQ28" s="97"/>
      <c r="PR28" s="97"/>
      <c r="PS28" s="97"/>
      <c r="PT28" s="97"/>
      <c r="PU28" s="97"/>
      <c r="PV28" s="97"/>
      <c r="PW28" s="97"/>
      <c r="PX28" s="97"/>
      <c r="PY28" s="97"/>
      <c r="PZ28" s="97"/>
      <c r="QA28" s="97"/>
      <c r="QB28" s="97"/>
      <c r="QC28" s="97"/>
      <c r="QD28" s="97"/>
      <c r="QE28" s="97"/>
      <c r="QF28" s="97"/>
      <c r="QG28" s="97"/>
      <c r="QH28" s="97"/>
      <c r="QI28" s="97"/>
      <c r="QJ28" s="97"/>
      <c r="QK28" s="97"/>
      <c r="QL28" s="97"/>
      <c r="QM28" s="97"/>
      <c r="QN28" s="97"/>
      <c r="QO28" s="97"/>
      <c r="QP28" s="97"/>
      <c r="QQ28" s="97"/>
      <c r="QR28" s="97"/>
      <c r="QS28" s="97"/>
      <c r="QT28" s="97"/>
      <c r="QU28" s="97"/>
      <c r="QV28" s="97"/>
      <c r="QW28" s="97"/>
      <c r="QX28" s="97"/>
      <c r="QY28" s="97"/>
      <c r="QZ28" s="97"/>
      <c r="RA28" s="97"/>
      <c r="RB28" s="97"/>
      <c r="RC28" s="97"/>
      <c r="RD28" s="97"/>
      <c r="RE28" s="97"/>
      <c r="RF28" s="97"/>
      <c r="RG28" s="97"/>
      <c r="RH28" s="97"/>
      <c r="RI28" s="97"/>
      <c r="RJ28" s="97"/>
      <c r="RK28" s="97"/>
      <c r="RL28" s="97"/>
      <c r="RM28" s="97"/>
      <c r="RN28" s="97"/>
      <c r="RO28" s="97"/>
      <c r="RP28" s="97"/>
      <c r="RQ28" s="97"/>
      <c r="RR28" s="97"/>
      <c r="RS28" s="97"/>
      <c r="RT28" s="97"/>
      <c r="RU28" s="97"/>
      <c r="RV28" s="97"/>
      <c r="RW28" s="97"/>
      <c r="RX28" s="97"/>
      <c r="RY28" s="97"/>
      <c r="RZ28" s="97"/>
      <c r="SA28" s="97"/>
      <c r="SB28" s="97"/>
      <c r="SC28" s="97"/>
      <c r="SD28" s="97"/>
      <c r="SE28" s="97"/>
      <c r="SF28" s="97"/>
      <c r="SG28" s="97"/>
      <c r="SH28" s="97"/>
      <c r="SI28" s="97"/>
      <c r="SJ28" s="97"/>
      <c r="SK28" s="97"/>
      <c r="SL28" s="97"/>
      <c r="SM28" s="97"/>
      <c r="SN28" s="97"/>
      <c r="SO28" s="97"/>
      <c r="SP28" s="97"/>
      <c r="SQ28" s="97"/>
      <c r="SR28" s="97"/>
      <c r="SS28" s="97"/>
      <c r="ST28" s="97"/>
      <c r="SU28" s="97"/>
      <c r="SV28" s="97"/>
      <c r="SW28" s="97"/>
      <c r="SX28" s="97"/>
      <c r="SY28" s="97"/>
      <c r="SZ28" s="97"/>
      <c r="TA28" s="97"/>
      <c r="TB28" s="97"/>
      <c r="TC28" s="97"/>
      <c r="TD28" s="97"/>
      <c r="TE28" s="97"/>
      <c r="TF28" s="97"/>
      <c r="TG28" s="97"/>
      <c r="TH28" s="97"/>
      <c r="TI28" s="97"/>
      <c r="TJ28" s="97"/>
      <c r="TK28" s="97"/>
      <c r="TL28" s="97"/>
      <c r="TM28" s="97"/>
      <c r="TN28" s="97"/>
      <c r="TO28" s="97"/>
      <c r="TP28" s="97"/>
      <c r="TQ28" s="97"/>
      <c r="TR28" s="97"/>
      <c r="TS28" s="97"/>
      <c r="TT28" s="97"/>
      <c r="TU28" s="97"/>
      <c r="TV28" s="97"/>
      <c r="TW28" s="97"/>
      <c r="TX28" s="97"/>
      <c r="TY28" s="97"/>
      <c r="TZ28" s="97"/>
      <c r="UA28" s="97"/>
      <c r="UB28" s="97"/>
      <c r="UC28" s="97"/>
      <c r="UD28" s="97"/>
      <c r="UE28" s="97"/>
      <c r="UF28" s="97"/>
      <c r="UG28" s="97"/>
      <c r="UH28" s="97"/>
      <c r="UI28" s="97"/>
      <c r="UJ28" s="97"/>
      <c r="UK28" s="97"/>
      <c r="UL28" s="97"/>
      <c r="UM28" s="97"/>
      <c r="UN28" s="97"/>
      <c r="UO28" s="97"/>
      <c r="UP28" s="97"/>
      <c r="UQ28" s="97"/>
      <c r="UR28" s="97"/>
      <c r="US28" s="97"/>
      <c r="UT28" s="97"/>
      <c r="UU28" s="97"/>
      <c r="UV28" s="97"/>
      <c r="UW28" s="97"/>
      <c r="UX28" s="97"/>
      <c r="UY28" s="97"/>
      <c r="UZ28" s="97"/>
      <c r="VA28" s="97"/>
      <c r="VB28" s="97"/>
      <c r="VC28" s="97"/>
      <c r="VD28" s="97"/>
      <c r="VE28" s="97"/>
      <c r="VF28" s="97"/>
      <c r="VG28" s="97"/>
      <c r="VH28" s="97"/>
      <c r="VI28" s="97"/>
      <c r="VJ28" s="97"/>
      <c r="VK28" s="97"/>
      <c r="VL28" s="97"/>
      <c r="VM28" s="97"/>
      <c r="VN28" s="97"/>
      <c r="VO28" s="97"/>
      <c r="VP28" s="97"/>
      <c r="VQ28" s="97"/>
      <c r="VR28" s="97"/>
      <c r="VS28" s="97"/>
      <c r="VT28" s="97"/>
      <c r="VU28" s="97"/>
      <c r="VV28" s="97"/>
      <c r="VW28" s="97"/>
      <c r="VX28" s="97"/>
      <c r="VY28" s="97"/>
      <c r="VZ28" s="97"/>
      <c r="WA28" s="97"/>
      <c r="WB28" s="97"/>
      <c r="WC28" s="97"/>
      <c r="WD28" s="97"/>
      <c r="WE28" s="97"/>
      <c r="WF28" s="97"/>
      <c r="WG28" s="97"/>
      <c r="WH28" s="97"/>
      <c r="WI28" s="97"/>
      <c r="WJ28" s="97"/>
      <c r="WK28" s="97"/>
      <c r="WL28" s="97"/>
      <c r="WM28" s="97"/>
      <c r="WN28" s="97"/>
      <c r="WO28" s="97"/>
      <c r="WP28" s="97"/>
      <c r="WQ28" s="97"/>
      <c r="WR28" s="97"/>
      <c r="WS28" s="97"/>
      <c r="WT28" s="97"/>
      <c r="WU28" s="97"/>
      <c r="WV28" s="97"/>
      <c r="WW28" s="97"/>
      <c r="WX28" s="97"/>
      <c r="WY28" s="97"/>
      <c r="WZ28" s="97"/>
      <c r="XA28" s="97"/>
      <c r="XB28" s="97"/>
      <c r="XC28" s="97"/>
      <c r="XD28" s="97"/>
      <c r="XE28" s="97"/>
      <c r="XF28" s="97"/>
      <c r="XG28" s="97"/>
      <c r="XH28" s="97"/>
      <c r="XI28" s="97"/>
      <c r="XJ28" s="97"/>
      <c r="XK28" s="97"/>
      <c r="XL28" s="97"/>
      <c r="XM28" s="97"/>
      <c r="XN28" s="97"/>
      <c r="XO28" s="97"/>
      <c r="XP28" s="97"/>
      <c r="XQ28" s="97"/>
      <c r="XR28" s="97"/>
      <c r="XS28" s="97"/>
      <c r="XT28" s="97"/>
      <c r="XU28" s="97"/>
      <c r="XV28" s="97"/>
      <c r="XW28" s="97"/>
      <c r="XX28" s="97"/>
      <c r="XY28" s="97"/>
      <c r="XZ28" s="97"/>
      <c r="YA28" s="97"/>
      <c r="YB28" s="97"/>
      <c r="YC28" s="97"/>
      <c r="YD28" s="97"/>
      <c r="YE28" s="97"/>
      <c r="YF28" s="97"/>
      <c r="YG28" s="97"/>
      <c r="YH28" s="97"/>
      <c r="YI28" s="97"/>
      <c r="YJ28" s="97"/>
      <c r="YK28" s="97"/>
      <c r="YL28" s="97"/>
      <c r="YM28" s="97"/>
      <c r="YN28" s="97"/>
      <c r="YO28" s="97"/>
      <c r="YP28" s="97"/>
      <c r="YQ28" s="97"/>
      <c r="YR28" s="97"/>
      <c r="YS28" s="97"/>
      <c r="YT28" s="97"/>
      <c r="YU28" s="97"/>
      <c r="YV28" s="97"/>
      <c r="YW28" s="97"/>
      <c r="YX28" s="97"/>
      <c r="YY28" s="97"/>
      <c r="YZ28" s="97"/>
      <c r="ZA28" s="97"/>
      <c r="ZB28" s="97"/>
      <c r="ZC28" s="97"/>
      <c r="ZD28" s="97"/>
      <c r="ZE28" s="97"/>
      <c r="ZF28" s="97"/>
      <c r="ZG28" s="97"/>
      <c r="ZH28" s="97"/>
      <c r="ZI28" s="97"/>
      <c r="ZJ28" s="97"/>
      <c r="ZK28" s="97"/>
      <c r="ZL28" s="97"/>
      <c r="ZM28" s="97"/>
      <c r="ZN28" s="97"/>
      <c r="ZO28" s="97"/>
      <c r="ZP28" s="97"/>
      <c r="ZQ28" s="97"/>
      <c r="ZR28" s="97"/>
      <c r="ZS28" s="97"/>
      <c r="ZT28" s="97"/>
      <c r="ZU28" s="97"/>
      <c r="ZV28" s="97"/>
      <c r="ZW28" s="97"/>
      <c r="ZX28" s="97"/>
      <c r="ZY28" s="97"/>
      <c r="ZZ28" s="97"/>
      <c r="AAA28" s="97"/>
      <c r="AAB28" s="97"/>
      <c r="AAC28" s="97"/>
      <c r="AAD28" s="97"/>
      <c r="AAE28" s="97"/>
      <c r="AAF28" s="97"/>
      <c r="AAG28" s="97"/>
      <c r="AAH28" s="97"/>
      <c r="AAI28" s="97"/>
      <c r="AAJ28" s="97"/>
      <c r="AAK28" s="97"/>
      <c r="AAL28" s="97"/>
      <c r="AAM28" s="97"/>
      <c r="AAN28" s="97"/>
      <c r="AAO28" s="97"/>
      <c r="AAP28" s="97"/>
      <c r="AAQ28" s="97"/>
      <c r="AAR28" s="97"/>
      <c r="AAS28" s="97"/>
      <c r="AAT28" s="97"/>
      <c r="AAU28" s="97"/>
      <c r="AAV28" s="97"/>
      <c r="AAW28" s="97"/>
      <c r="AAX28" s="97"/>
      <c r="AAY28" s="97"/>
      <c r="AAZ28" s="97"/>
      <c r="ABA28" s="97"/>
      <c r="ABB28" s="97"/>
      <c r="ABC28" s="97"/>
      <c r="ABD28" s="97"/>
      <c r="ABE28" s="97"/>
      <c r="ABF28" s="97"/>
      <c r="ABG28" s="97"/>
      <c r="ABH28" s="97"/>
      <c r="ABI28" s="97"/>
      <c r="ABJ28" s="97"/>
      <c r="ABK28" s="97"/>
      <c r="ABL28" s="97"/>
      <c r="ABM28" s="97"/>
      <c r="ABN28" s="97"/>
      <c r="ABO28" s="97"/>
      <c r="ABP28" s="97"/>
      <c r="ABQ28" s="97"/>
      <c r="ABR28" s="97"/>
      <c r="ABS28" s="97"/>
      <c r="ABT28" s="97"/>
      <c r="ABU28" s="97"/>
      <c r="ABV28" s="97"/>
      <c r="ABW28" s="97"/>
      <c r="ABX28" s="97"/>
      <c r="ABY28" s="97"/>
      <c r="ABZ28" s="97"/>
      <c r="ACA28" s="97"/>
      <c r="ACB28" s="97"/>
      <c r="ACC28" s="97"/>
      <c r="ACD28" s="97"/>
      <c r="ACE28" s="97"/>
      <c r="ACF28" s="97"/>
      <c r="ACG28" s="97"/>
      <c r="ACH28" s="97"/>
      <c r="ACI28" s="97"/>
      <c r="ACJ28" s="97"/>
      <c r="ACK28" s="97"/>
      <c r="ACL28" s="97"/>
      <c r="ACM28" s="97"/>
      <c r="ACN28" s="97"/>
      <c r="ACO28" s="97"/>
      <c r="ACP28" s="97"/>
      <c r="ACQ28" s="97"/>
      <c r="ACR28" s="97"/>
      <c r="ACS28" s="97"/>
      <c r="ACT28" s="97"/>
      <c r="ACU28" s="97"/>
      <c r="ACV28" s="97"/>
      <c r="ACW28" s="97"/>
      <c r="ACX28" s="97"/>
      <c r="ACY28" s="97"/>
      <c r="ACZ28" s="97"/>
      <c r="ADA28" s="97"/>
      <c r="ADB28" s="97"/>
      <c r="ADC28" s="97"/>
      <c r="ADD28" s="97"/>
      <c r="ADE28" s="97"/>
      <c r="ADF28" s="97"/>
      <c r="ADG28" s="97"/>
      <c r="ADH28" s="97"/>
      <c r="ADI28" s="97"/>
      <c r="ADJ28" s="97"/>
      <c r="ADK28" s="97"/>
      <c r="ADL28" s="97"/>
      <c r="ADM28" s="97"/>
      <c r="ADN28" s="97"/>
      <c r="ADO28" s="97"/>
      <c r="ADP28" s="97"/>
      <c r="ADQ28" s="97"/>
      <c r="ADR28" s="97"/>
      <c r="ADS28" s="97"/>
      <c r="ADT28" s="97"/>
      <c r="ADU28" s="97"/>
      <c r="ADV28" s="97"/>
      <c r="ADW28" s="97"/>
      <c r="ADX28" s="97"/>
      <c r="ADY28" s="97"/>
      <c r="ADZ28" s="97"/>
      <c r="AEA28" s="97"/>
      <c r="AEB28" s="97"/>
      <c r="AEC28" s="97"/>
      <c r="AED28" s="97"/>
      <c r="AEE28" s="97"/>
      <c r="AEF28" s="97"/>
      <c r="AEG28" s="97"/>
      <c r="AEH28" s="97"/>
      <c r="AEI28" s="97"/>
      <c r="AEJ28" s="97"/>
      <c r="AEK28" s="97"/>
      <c r="AEL28" s="97"/>
      <c r="AEM28" s="97"/>
      <c r="AEN28" s="97"/>
      <c r="AEO28" s="97"/>
      <c r="AEP28" s="97"/>
      <c r="AEQ28" s="97"/>
      <c r="AER28" s="97"/>
      <c r="AES28" s="97"/>
      <c r="AET28" s="97"/>
      <c r="AEU28" s="97"/>
      <c r="AEV28" s="97"/>
      <c r="AEW28" s="97"/>
      <c r="AEX28" s="97"/>
      <c r="AEY28" s="97"/>
      <c r="AEZ28" s="97"/>
      <c r="AFA28" s="97"/>
      <c r="AFB28" s="97"/>
      <c r="AFC28" s="97"/>
      <c r="AFD28" s="97"/>
      <c r="AFE28" s="97"/>
      <c r="AFF28" s="97"/>
      <c r="AFG28" s="97"/>
      <c r="AFH28" s="97"/>
      <c r="AFI28" s="97"/>
      <c r="AFJ28" s="97"/>
      <c r="AFK28" s="97"/>
      <c r="AFL28" s="97"/>
      <c r="AFM28" s="97"/>
      <c r="AFN28" s="97"/>
      <c r="AFO28" s="97"/>
      <c r="AFP28" s="97"/>
      <c r="AFQ28" s="97"/>
      <c r="AFR28" s="97"/>
      <c r="AFS28" s="97"/>
      <c r="AFT28" s="97"/>
      <c r="AFU28" s="97"/>
      <c r="AFV28" s="97"/>
      <c r="AFW28" s="97"/>
      <c r="AFX28" s="97"/>
      <c r="AFY28" s="97"/>
      <c r="AFZ28" s="97"/>
      <c r="AGA28" s="97"/>
      <c r="AGB28" s="97"/>
      <c r="AGC28" s="97"/>
      <c r="AGD28" s="97"/>
      <c r="AGE28" s="97"/>
      <c r="AGF28" s="97"/>
      <c r="AGG28" s="97"/>
      <c r="AGH28" s="97"/>
      <c r="AGI28" s="97"/>
      <c r="AGJ28" s="97"/>
      <c r="AGK28" s="97"/>
      <c r="AGL28" s="97"/>
      <c r="AGM28" s="97"/>
      <c r="AGN28" s="97"/>
      <c r="AGO28" s="97"/>
      <c r="AGP28" s="97"/>
      <c r="AGQ28" s="97"/>
      <c r="AGR28" s="97"/>
      <c r="AGS28" s="97"/>
      <c r="AGT28" s="97"/>
      <c r="AGU28" s="97"/>
      <c r="AGV28" s="97"/>
      <c r="AGW28" s="97"/>
      <c r="AGX28" s="97"/>
      <c r="AGY28" s="97"/>
      <c r="AGZ28" s="97"/>
      <c r="AHA28" s="97"/>
      <c r="AHB28" s="97"/>
      <c r="AHC28" s="97"/>
      <c r="AHD28" s="97"/>
      <c r="AHE28" s="97"/>
      <c r="AHF28" s="97"/>
      <c r="AHG28" s="97"/>
      <c r="AHH28" s="97"/>
      <c r="AHI28" s="97"/>
      <c r="AHJ28" s="97"/>
      <c r="AHK28" s="97"/>
      <c r="AHL28" s="97"/>
      <c r="AHM28" s="97"/>
      <c r="AHN28" s="97"/>
      <c r="AHO28" s="97"/>
      <c r="AHP28" s="97"/>
      <c r="AHQ28" s="97"/>
      <c r="AHR28" s="97"/>
      <c r="AHS28" s="97"/>
      <c r="AHT28" s="97"/>
      <c r="AHU28" s="97"/>
      <c r="AHV28" s="97"/>
      <c r="AHW28" s="97"/>
      <c r="AHX28" s="97"/>
      <c r="AHY28" s="97"/>
      <c r="AHZ28" s="97"/>
      <c r="AIA28" s="97"/>
      <c r="AIB28" s="97"/>
      <c r="AIC28" s="97"/>
      <c r="AID28" s="97"/>
      <c r="AIE28" s="97"/>
      <c r="AIF28" s="97"/>
      <c r="AIG28" s="97"/>
      <c r="AIH28" s="97"/>
      <c r="AII28" s="97"/>
      <c r="AIJ28" s="97"/>
      <c r="AIK28" s="97"/>
      <c r="AIL28" s="97"/>
      <c r="AIM28" s="97"/>
      <c r="AIN28" s="97"/>
      <c r="AIO28" s="97"/>
      <c r="AIP28" s="97"/>
      <c r="AIQ28" s="97"/>
      <c r="AIR28" s="97"/>
      <c r="AIS28" s="97"/>
      <c r="AIT28" s="97"/>
      <c r="AIU28" s="97"/>
      <c r="AIV28" s="97"/>
      <c r="AIW28" s="97"/>
      <c r="AIX28" s="97"/>
      <c r="AIY28" s="97"/>
      <c r="AIZ28" s="97"/>
      <c r="AJA28" s="97"/>
      <c r="AJB28" s="97"/>
      <c r="AJC28" s="97"/>
      <c r="AJD28" s="97"/>
      <c r="AJE28" s="97"/>
      <c r="AJF28" s="97"/>
      <c r="AJG28" s="97"/>
      <c r="AJH28" s="97"/>
      <c r="AJI28" s="97"/>
      <c r="AJJ28" s="97"/>
      <c r="AJK28" s="97"/>
      <c r="AJL28" s="97"/>
      <c r="AJM28" s="97"/>
      <c r="AJN28" s="97"/>
      <c r="AJO28" s="97"/>
      <c r="AJP28" s="97"/>
      <c r="AJQ28" s="97"/>
      <c r="AJR28" s="97"/>
      <c r="AJS28" s="97"/>
      <c r="AJT28" s="97"/>
      <c r="AJU28" s="97"/>
      <c r="AJV28" s="97"/>
      <c r="AJW28" s="97"/>
      <c r="AJX28" s="97"/>
      <c r="AJY28" s="97"/>
      <c r="AJZ28" s="97"/>
      <c r="AKA28" s="97"/>
      <c r="AKB28" s="97"/>
      <c r="AKC28" s="97"/>
      <c r="AKD28" s="97"/>
      <c r="AKE28" s="97"/>
      <c r="AKF28" s="97"/>
      <c r="AKG28" s="97"/>
      <c r="AKH28" s="97"/>
      <c r="AKI28" s="97"/>
      <c r="AKJ28" s="97"/>
      <c r="AKK28" s="97"/>
      <c r="AKL28" s="97"/>
      <c r="AKM28" s="97"/>
      <c r="AKN28" s="97"/>
      <c r="AKO28" s="97"/>
      <c r="AKP28" s="97"/>
      <c r="AKQ28" s="97"/>
      <c r="AKR28" s="97"/>
      <c r="AKS28" s="97"/>
      <c r="AKT28" s="97"/>
      <c r="AKU28" s="97"/>
      <c r="AKV28" s="97"/>
      <c r="AKW28" s="97"/>
      <c r="AKX28" s="97"/>
      <c r="AKY28" s="97"/>
      <c r="AKZ28" s="97"/>
      <c r="ALA28" s="97"/>
      <c r="ALB28" s="97"/>
      <c r="ALC28" s="97"/>
      <c r="ALD28" s="97"/>
      <c r="ALE28" s="97"/>
      <c r="ALF28" s="97"/>
      <c r="ALG28" s="97"/>
      <c r="ALH28" s="97"/>
      <c r="ALI28" s="97"/>
      <c r="ALJ28" s="97"/>
      <c r="ALK28" s="97"/>
      <c r="ALL28" s="97"/>
      <c r="ALM28" s="97"/>
      <c r="ALN28" s="97"/>
      <c r="ALO28" s="97"/>
      <c r="ALP28" s="97"/>
      <c r="ALQ28" s="97"/>
      <c r="ALR28" s="97"/>
      <c r="ALS28" s="97"/>
      <c r="ALT28" s="97"/>
      <c r="ALU28" s="97"/>
      <c r="ALV28" s="97"/>
      <c r="ALW28" s="97"/>
      <c r="ALX28" s="97"/>
      <c r="ALY28" s="97"/>
      <c r="ALZ28" s="97"/>
      <c r="AMA28" s="97"/>
      <c r="AMB28" s="97"/>
      <c r="AMC28" s="97"/>
      <c r="AMD28" s="97"/>
      <c r="AME28" s="97"/>
      <c r="AMF28" s="97"/>
      <c r="AMG28" s="97"/>
      <c r="AMH28" s="97"/>
      <c r="AMI28" s="97"/>
    </row>
    <row r="29" spans="1:1023" x14ac:dyDescent="0.2">
      <c r="A29" s="164" t="s">
        <v>104</v>
      </c>
      <c r="B29" s="89" t="s">
        <v>23</v>
      </c>
      <c r="C29" s="74">
        <v>37.559252006680119</v>
      </c>
      <c r="D29" s="74">
        <v>53.307351717236685</v>
      </c>
      <c r="E29" s="74">
        <v>0</v>
      </c>
      <c r="F29" s="74">
        <v>8.9506778909842115</v>
      </c>
      <c r="G29" s="74">
        <v>0.18271838509898286</v>
      </c>
      <c r="H29" s="209"/>
      <c r="I29" s="72"/>
      <c r="J29" s="63"/>
      <c r="K29" s="63"/>
      <c r="L29" s="63"/>
      <c r="M29" s="63"/>
      <c r="N29" s="63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97"/>
      <c r="FN29" s="97"/>
      <c r="FO29" s="97"/>
      <c r="FP29" s="97"/>
      <c r="FQ29" s="97"/>
      <c r="FR29" s="97"/>
      <c r="FS29" s="97"/>
      <c r="FT29" s="97"/>
      <c r="FU29" s="97"/>
      <c r="FV29" s="97"/>
      <c r="FW29" s="97"/>
      <c r="FX29" s="97"/>
      <c r="FY29" s="97"/>
      <c r="FZ29" s="97"/>
      <c r="GA29" s="97"/>
      <c r="GB29" s="97"/>
      <c r="GC29" s="97"/>
      <c r="GD29" s="97"/>
      <c r="GE29" s="97"/>
      <c r="GF29" s="97"/>
      <c r="GG29" s="97"/>
      <c r="GH29" s="97"/>
      <c r="GI29" s="97"/>
      <c r="GJ29" s="97"/>
      <c r="GK29" s="97"/>
      <c r="GL29" s="97"/>
      <c r="GM29" s="97"/>
      <c r="GN29" s="97"/>
      <c r="GO29" s="97"/>
      <c r="GP29" s="97"/>
      <c r="GQ29" s="97"/>
      <c r="GR29" s="97"/>
      <c r="GS29" s="97"/>
      <c r="GT29" s="97"/>
      <c r="GU29" s="97"/>
      <c r="GV29" s="97"/>
      <c r="GW29" s="97"/>
      <c r="GX29" s="97"/>
      <c r="GY29" s="97"/>
      <c r="GZ29" s="97"/>
      <c r="HA29" s="97"/>
      <c r="HB29" s="97"/>
      <c r="HC29" s="97"/>
      <c r="HD29" s="97"/>
      <c r="HE29" s="97"/>
      <c r="HF29" s="97"/>
      <c r="HG29" s="97"/>
      <c r="HH29" s="97"/>
      <c r="HI29" s="97"/>
      <c r="HJ29" s="97"/>
      <c r="HK29" s="97"/>
      <c r="HL29" s="97"/>
      <c r="HM29" s="97"/>
      <c r="HN29" s="97"/>
      <c r="HO29" s="97"/>
      <c r="HP29" s="97"/>
      <c r="HQ29" s="97"/>
      <c r="HR29" s="97"/>
      <c r="HS29" s="97"/>
      <c r="HT29" s="97"/>
      <c r="HU29" s="97"/>
      <c r="HV29" s="97"/>
      <c r="HW29" s="97"/>
      <c r="HX29" s="97"/>
      <c r="HY29" s="97"/>
      <c r="HZ29" s="97"/>
      <c r="IA29" s="97"/>
      <c r="IB29" s="97"/>
      <c r="IC29" s="97"/>
      <c r="ID29" s="97"/>
      <c r="IE29" s="97"/>
      <c r="IF29" s="97"/>
      <c r="IG29" s="97"/>
      <c r="IH29" s="97"/>
      <c r="II29" s="97"/>
      <c r="IJ29" s="97"/>
      <c r="IK29" s="97"/>
      <c r="IL29" s="97"/>
      <c r="IM29" s="97"/>
      <c r="IN29" s="97"/>
      <c r="IO29" s="97"/>
      <c r="IP29" s="97"/>
      <c r="IQ29" s="97"/>
      <c r="IR29" s="97"/>
      <c r="IS29" s="97"/>
      <c r="IT29" s="97"/>
      <c r="IU29" s="97"/>
      <c r="IV29" s="97"/>
      <c r="IW29" s="97"/>
      <c r="IX29" s="97"/>
      <c r="IY29" s="97"/>
      <c r="IZ29" s="97"/>
      <c r="JA29" s="97"/>
      <c r="JB29" s="97"/>
      <c r="JC29" s="97"/>
      <c r="JD29" s="97"/>
      <c r="JE29" s="97"/>
      <c r="JF29" s="97"/>
      <c r="JG29" s="97"/>
      <c r="JH29" s="97"/>
      <c r="JI29" s="97"/>
      <c r="JJ29" s="97"/>
      <c r="JK29" s="97"/>
      <c r="JL29" s="97"/>
      <c r="JM29" s="97"/>
      <c r="JN29" s="97"/>
      <c r="JO29" s="97"/>
      <c r="JP29" s="97"/>
      <c r="JQ29" s="97"/>
      <c r="JR29" s="97"/>
      <c r="JS29" s="97"/>
      <c r="JT29" s="97"/>
      <c r="JU29" s="97"/>
      <c r="JV29" s="97"/>
      <c r="JW29" s="97"/>
      <c r="JX29" s="97"/>
      <c r="JY29" s="97"/>
      <c r="JZ29" s="97"/>
      <c r="KA29" s="97"/>
      <c r="KB29" s="97"/>
      <c r="KC29" s="97"/>
      <c r="KD29" s="97"/>
      <c r="KE29" s="97"/>
      <c r="KF29" s="97"/>
      <c r="KG29" s="97"/>
      <c r="KH29" s="97"/>
      <c r="KI29" s="97"/>
      <c r="KJ29" s="97"/>
      <c r="KK29" s="97"/>
      <c r="KL29" s="97"/>
      <c r="KM29" s="97"/>
      <c r="KN29" s="97"/>
      <c r="KO29" s="97"/>
      <c r="KP29" s="97"/>
      <c r="KQ29" s="97"/>
      <c r="KR29" s="97"/>
      <c r="KS29" s="97"/>
      <c r="KT29" s="97"/>
      <c r="KU29" s="97"/>
      <c r="KV29" s="97"/>
      <c r="KW29" s="97"/>
      <c r="KX29" s="97"/>
      <c r="KY29" s="97"/>
      <c r="KZ29" s="97"/>
      <c r="LA29" s="97"/>
      <c r="LB29" s="97"/>
      <c r="LC29" s="97"/>
      <c r="LD29" s="97"/>
      <c r="LE29" s="97"/>
      <c r="LF29" s="97"/>
      <c r="LG29" s="97"/>
      <c r="LH29" s="97"/>
      <c r="LI29" s="97"/>
      <c r="LJ29" s="97"/>
      <c r="LK29" s="97"/>
      <c r="LL29" s="97"/>
      <c r="LM29" s="97"/>
      <c r="LN29" s="97"/>
      <c r="LO29" s="97"/>
      <c r="LP29" s="97"/>
      <c r="LQ29" s="97"/>
      <c r="LR29" s="97"/>
      <c r="LS29" s="97"/>
      <c r="LT29" s="97"/>
      <c r="LU29" s="97"/>
      <c r="LV29" s="97"/>
      <c r="LW29" s="97"/>
      <c r="LX29" s="97"/>
      <c r="LY29" s="97"/>
      <c r="LZ29" s="97"/>
      <c r="MA29" s="97"/>
      <c r="MB29" s="97"/>
      <c r="MC29" s="97"/>
      <c r="MD29" s="97"/>
      <c r="ME29" s="97"/>
      <c r="MF29" s="97"/>
      <c r="MG29" s="97"/>
      <c r="MH29" s="97"/>
      <c r="MI29" s="97"/>
      <c r="MJ29" s="97"/>
      <c r="MK29" s="97"/>
      <c r="ML29" s="97"/>
      <c r="MM29" s="97"/>
      <c r="MN29" s="97"/>
      <c r="MO29" s="97"/>
      <c r="MP29" s="97"/>
      <c r="MQ29" s="97"/>
      <c r="MR29" s="97"/>
      <c r="MS29" s="97"/>
      <c r="MT29" s="97"/>
      <c r="MU29" s="97"/>
      <c r="MV29" s="97"/>
      <c r="MW29" s="97"/>
      <c r="MX29" s="97"/>
      <c r="MY29" s="97"/>
      <c r="MZ29" s="97"/>
      <c r="NA29" s="97"/>
      <c r="NB29" s="97"/>
      <c r="NC29" s="97"/>
      <c r="ND29" s="97"/>
      <c r="NE29" s="97"/>
      <c r="NF29" s="97"/>
      <c r="NG29" s="97"/>
      <c r="NH29" s="97"/>
      <c r="NI29" s="97"/>
      <c r="NJ29" s="97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7"/>
      <c r="NY29" s="97"/>
      <c r="NZ29" s="97"/>
      <c r="OA29" s="97"/>
      <c r="OB29" s="97"/>
      <c r="OC29" s="97"/>
      <c r="OD29" s="97"/>
      <c r="OE29" s="97"/>
      <c r="OF29" s="97"/>
      <c r="OG29" s="97"/>
      <c r="OH29" s="97"/>
      <c r="OI29" s="97"/>
      <c r="OJ29" s="97"/>
      <c r="OK29" s="97"/>
      <c r="OL29" s="97"/>
      <c r="OM29" s="97"/>
      <c r="ON29" s="97"/>
      <c r="OO29" s="97"/>
      <c r="OP29" s="97"/>
      <c r="OQ29" s="97"/>
      <c r="OR29" s="97"/>
      <c r="OS29" s="97"/>
      <c r="OT29" s="97"/>
      <c r="OU29" s="97"/>
      <c r="OV29" s="97"/>
      <c r="OW29" s="97"/>
      <c r="OX29" s="97"/>
      <c r="OY29" s="97"/>
      <c r="OZ29" s="97"/>
      <c r="PA29" s="97"/>
      <c r="PB29" s="97"/>
      <c r="PC29" s="97"/>
      <c r="PD29" s="97"/>
      <c r="PE29" s="97"/>
      <c r="PF29" s="97"/>
      <c r="PG29" s="97"/>
      <c r="PH29" s="97"/>
      <c r="PI29" s="97"/>
      <c r="PJ29" s="97"/>
      <c r="PK29" s="97"/>
      <c r="PL29" s="97"/>
      <c r="PM29" s="97"/>
      <c r="PN29" s="97"/>
      <c r="PO29" s="97"/>
      <c r="PP29" s="97"/>
      <c r="PQ29" s="97"/>
      <c r="PR29" s="97"/>
      <c r="PS29" s="97"/>
      <c r="PT29" s="97"/>
      <c r="PU29" s="97"/>
      <c r="PV29" s="97"/>
      <c r="PW29" s="97"/>
      <c r="PX29" s="97"/>
      <c r="PY29" s="97"/>
      <c r="PZ29" s="97"/>
      <c r="QA29" s="97"/>
      <c r="QB29" s="97"/>
      <c r="QC29" s="97"/>
      <c r="QD29" s="97"/>
      <c r="QE29" s="97"/>
      <c r="QF29" s="97"/>
      <c r="QG29" s="97"/>
      <c r="QH29" s="97"/>
      <c r="QI29" s="97"/>
      <c r="QJ29" s="97"/>
      <c r="QK29" s="97"/>
      <c r="QL29" s="97"/>
      <c r="QM29" s="97"/>
      <c r="QN29" s="97"/>
      <c r="QO29" s="97"/>
      <c r="QP29" s="97"/>
      <c r="QQ29" s="97"/>
      <c r="QR29" s="97"/>
      <c r="QS29" s="97"/>
      <c r="QT29" s="97"/>
      <c r="QU29" s="97"/>
      <c r="QV29" s="97"/>
      <c r="QW29" s="97"/>
      <c r="QX29" s="97"/>
      <c r="QY29" s="97"/>
      <c r="QZ29" s="97"/>
      <c r="RA29" s="97"/>
      <c r="RB29" s="97"/>
      <c r="RC29" s="97"/>
      <c r="RD29" s="97"/>
      <c r="RE29" s="97"/>
      <c r="RF29" s="97"/>
      <c r="RG29" s="97"/>
      <c r="RH29" s="97"/>
      <c r="RI29" s="97"/>
      <c r="RJ29" s="97"/>
      <c r="RK29" s="97"/>
      <c r="RL29" s="97"/>
      <c r="RM29" s="97"/>
      <c r="RN29" s="97"/>
      <c r="RO29" s="97"/>
      <c r="RP29" s="97"/>
      <c r="RQ29" s="97"/>
      <c r="RR29" s="97"/>
      <c r="RS29" s="97"/>
      <c r="RT29" s="97"/>
      <c r="RU29" s="97"/>
      <c r="RV29" s="97"/>
      <c r="RW29" s="97"/>
      <c r="RX29" s="97"/>
      <c r="RY29" s="97"/>
      <c r="RZ29" s="97"/>
      <c r="SA29" s="97"/>
      <c r="SB29" s="97"/>
      <c r="SC29" s="97"/>
      <c r="SD29" s="97"/>
      <c r="SE29" s="97"/>
      <c r="SF29" s="97"/>
      <c r="SG29" s="97"/>
      <c r="SH29" s="97"/>
      <c r="SI29" s="97"/>
      <c r="SJ29" s="97"/>
      <c r="SK29" s="97"/>
      <c r="SL29" s="97"/>
      <c r="SM29" s="97"/>
      <c r="SN29" s="97"/>
      <c r="SO29" s="97"/>
      <c r="SP29" s="97"/>
      <c r="SQ29" s="97"/>
      <c r="SR29" s="97"/>
      <c r="SS29" s="97"/>
      <c r="ST29" s="97"/>
      <c r="SU29" s="97"/>
      <c r="SV29" s="97"/>
      <c r="SW29" s="97"/>
      <c r="SX29" s="97"/>
      <c r="SY29" s="97"/>
      <c r="SZ29" s="97"/>
      <c r="TA29" s="97"/>
      <c r="TB29" s="97"/>
      <c r="TC29" s="97"/>
      <c r="TD29" s="97"/>
      <c r="TE29" s="97"/>
      <c r="TF29" s="97"/>
      <c r="TG29" s="97"/>
      <c r="TH29" s="97"/>
      <c r="TI29" s="97"/>
      <c r="TJ29" s="97"/>
      <c r="TK29" s="97"/>
      <c r="TL29" s="97"/>
      <c r="TM29" s="97"/>
      <c r="TN29" s="97"/>
      <c r="TO29" s="97"/>
      <c r="TP29" s="97"/>
      <c r="TQ29" s="97"/>
      <c r="TR29" s="97"/>
      <c r="TS29" s="97"/>
      <c r="TT29" s="97"/>
      <c r="TU29" s="97"/>
      <c r="TV29" s="97"/>
      <c r="TW29" s="97"/>
      <c r="TX29" s="97"/>
      <c r="TY29" s="97"/>
      <c r="TZ29" s="97"/>
      <c r="UA29" s="97"/>
      <c r="UB29" s="97"/>
      <c r="UC29" s="97"/>
      <c r="UD29" s="97"/>
      <c r="UE29" s="97"/>
      <c r="UF29" s="97"/>
      <c r="UG29" s="97"/>
      <c r="UH29" s="97"/>
      <c r="UI29" s="97"/>
      <c r="UJ29" s="97"/>
      <c r="UK29" s="97"/>
      <c r="UL29" s="97"/>
      <c r="UM29" s="97"/>
      <c r="UN29" s="97"/>
      <c r="UO29" s="97"/>
      <c r="UP29" s="97"/>
      <c r="UQ29" s="97"/>
      <c r="UR29" s="97"/>
      <c r="US29" s="97"/>
      <c r="UT29" s="97"/>
      <c r="UU29" s="97"/>
      <c r="UV29" s="97"/>
      <c r="UW29" s="97"/>
      <c r="UX29" s="97"/>
      <c r="UY29" s="97"/>
      <c r="UZ29" s="97"/>
      <c r="VA29" s="97"/>
      <c r="VB29" s="97"/>
      <c r="VC29" s="97"/>
      <c r="VD29" s="97"/>
      <c r="VE29" s="97"/>
      <c r="VF29" s="97"/>
      <c r="VG29" s="97"/>
      <c r="VH29" s="97"/>
      <c r="VI29" s="97"/>
      <c r="VJ29" s="97"/>
      <c r="VK29" s="97"/>
      <c r="VL29" s="97"/>
      <c r="VM29" s="97"/>
      <c r="VN29" s="97"/>
      <c r="VO29" s="97"/>
      <c r="VP29" s="97"/>
      <c r="VQ29" s="97"/>
      <c r="VR29" s="97"/>
      <c r="VS29" s="97"/>
      <c r="VT29" s="97"/>
      <c r="VU29" s="97"/>
      <c r="VV29" s="97"/>
      <c r="VW29" s="97"/>
      <c r="VX29" s="97"/>
      <c r="VY29" s="97"/>
      <c r="VZ29" s="97"/>
      <c r="WA29" s="97"/>
      <c r="WB29" s="97"/>
      <c r="WC29" s="97"/>
      <c r="WD29" s="97"/>
      <c r="WE29" s="97"/>
      <c r="WF29" s="97"/>
      <c r="WG29" s="97"/>
      <c r="WH29" s="97"/>
      <c r="WI29" s="97"/>
      <c r="WJ29" s="97"/>
      <c r="WK29" s="97"/>
      <c r="WL29" s="97"/>
      <c r="WM29" s="97"/>
      <c r="WN29" s="97"/>
      <c r="WO29" s="97"/>
      <c r="WP29" s="97"/>
      <c r="WQ29" s="97"/>
      <c r="WR29" s="97"/>
      <c r="WS29" s="97"/>
      <c r="WT29" s="97"/>
      <c r="WU29" s="97"/>
      <c r="WV29" s="97"/>
      <c r="WW29" s="97"/>
      <c r="WX29" s="97"/>
      <c r="WY29" s="97"/>
      <c r="WZ29" s="97"/>
      <c r="XA29" s="97"/>
      <c r="XB29" s="97"/>
      <c r="XC29" s="97"/>
      <c r="XD29" s="97"/>
      <c r="XE29" s="97"/>
      <c r="XF29" s="97"/>
      <c r="XG29" s="97"/>
      <c r="XH29" s="97"/>
      <c r="XI29" s="97"/>
      <c r="XJ29" s="97"/>
      <c r="XK29" s="97"/>
      <c r="XL29" s="97"/>
      <c r="XM29" s="97"/>
      <c r="XN29" s="97"/>
      <c r="XO29" s="97"/>
      <c r="XP29" s="97"/>
      <c r="XQ29" s="97"/>
      <c r="XR29" s="97"/>
      <c r="XS29" s="97"/>
      <c r="XT29" s="97"/>
      <c r="XU29" s="97"/>
      <c r="XV29" s="97"/>
      <c r="XW29" s="97"/>
      <c r="XX29" s="97"/>
      <c r="XY29" s="97"/>
      <c r="XZ29" s="97"/>
      <c r="YA29" s="97"/>
      <c r="YB29" s="97"/>
      <c r="YC29" s="97"/>
      <c r="YD29" s="97"/>
      <c r="YE29" s="97"/>
      <c r="YF29" s="97"/>
      <c r="YG29" s="97"/>
      <c r="YH29" s="97"/>
      <c r="YI29" s="97"/>
      <c r="YJ29" s="97"/>
      <c r="YK29" s="97"/>
      <c r="YL29" s="97"/>
      <c r="YM29" s="97"/>
      <c r="YN29" s="97"/>
      <c r="YO29" s="97"/>
      <c r="YP29" s="97"/>
      <c r="YQ29" s="97"/>
      <c r="YR29" s="97"/>
      <c r="YS29" s="97"/>
      <c r="YT29" s="97"/>
      <c r="YU29" s="97"/>
      <c r="YV29" s="97"/>
      <c r="YW29" s="97"/>
      <c r="YX29" s="97"/>
      <c r="YY29" s="97"/>
      <c r="YZ29" s="97"/>
      <c r="ZA29" s="97"/>
      <c r="ZB29" s="97"/>
      <c r="ZC29" s="97"/>
      <c r="ZD29" s="97"/>
      <c r="ZE29" s="97"/>
      <c r="ZF29" s="97"/>
      <c r="ZG29" s="97"/>
      <c r="ZH29" s="97"/>
      <c r="ZI29" s="97"/>
      <c r="ZJ29" s="97"/>
      <c r="ZK29" s="97"/>
      <c r="ZL29" s="97"/>
      <c r="ZM29" s="97"/>
      <c r="ZN29" s="97"/>
      <c r="ZO29" s="97"/>
      <c r="ZP29" s="97"/>
      <c r="ZQ29" s="97"/>
      <c r="ZR29" s="97"/>
      <c r="ZS29" s="97"/>
      <c r="ZT29" s="97"/>
      <c r="ZU29" s="97"/>
      <c r="ZV29" s="97"/>
      <c r="ZW29" s="97"/>
      <c r="ZX29" s="97"/>
      <c r="ZY29" s="97"/>
      <c r="ZZ29" s="97"/>
      <c r="AAA29" s="97"/>
      <c r="AAB29" s="97"/>
      <c r="AAC29" s="97"/>
      <c r="AAD29" s="97"/>
      <c r="AAE29" s="97"/>
      <c r="AAF29" s="97"/>
      <c r="AAG29" s="97"/>
      <c r="AAH29" s="97"/>
      <c r="AAI29" s="97"/>
      <c r="AAJ29" s="97"/>
      <c r="AAK29" s="97"/>
      <c r="AAL29" s="97"/>
      <c r="AAM29" s="97"/>
      <c r="AAN29" s="97"/>
      <c r="AAO29" s="97"/>
      <c r="AAP29" s="97"/>
      <c r="AAQ29" s="97"/>
      <c r="AAR29" s="97"/>
      <c r="AAS29" s="97"/>
      <c r="AAT29" s="97"/>
      <c r="AAU29" s="97"/>
      <c r="AAV29" s="97"/>
      <c r="AAW29" s="97"/>
      <c r="AAX29" s="97"/>
      <c r="AAY29" s="97"/>
      <c r="AAZ29" s="97"/>
      <c r="ABA29" s="97"/>
      <c r="ABB29" s="97"/>
      <c r="ABC29" s="97"/>
      <c r="ABD29" s="97"/>
      <c r="ABE29" s="97"/>
      <c r="ABF29" s="97"/>
      <c r="ABG29" s="97"/>
      <c r="ABH29" s="97"/>
      <c r="ABI29" s="97"/>
      <c r="ABJ29" s="97"/>
      <c r="ABK29" s="97"/>
      <c r="ABL29" s="97"/>
      <c r="ABM29" s="97"/>
      <c r="ABN29" s="97"/>
      <c r="ABO29" s="97"/>
      <c r="ABP29" s="97"/>
      <c r="ABQ29" s="97"/>
      <c r="ABR29" s="97"/>
      <c r="ABS29" s="97"/>
      <c r="ABT29" s="97"/>
      <c r="ABU29" s="97"/>
      <c r="ABV29" s="97"/>
      <c r="ABW29" s="97"/>
      <c r="ABX29" s="97"/>
      <c r="ABY29" s="97"/>
      <c r="ABZ29" s="97"/>
      <c r="ACA29" s="97"/>
      <c r="ACB29" s="97"/>
      <c r="ACC29" s="97"/>
      <c r="ACD29" s="97"/>
      <c r="ACE29" s="97"/>
      <c r="ACF29" s="97"/>
      <c r="ACG29" s="97"/>
      <c r="ACH29" s="97"/>
      <c r="ACI29" s="97"/>
      <c r="ACJ29" s="97"/>
      <c r="ACK29" s="97"/>
      <c r="ACL29" s="97"/>
      <c r="ACM29" s="97"/>
      <c r="ACN29" s="97"/>
      <c r="ACO29" s="97"/>
      <c r="ACP29" s="97"/>
      <c r="ACQ29" s="97"/>
      <c r="ACR29" s="97"/>
      <c r="ACS29" s="97"/>
      <c r="ACT29" s="97"/>
      <c r="ACU29" s="97"/>
      <c r="ACV29" s="97"/>
      <c r="ACW29" s="97"/>
      <c r="ACX29" s="97"/>
      <c r="ACY29" s="97"/>
      <c r="ACZ29" s="97"/>
      <c r="ADA29" s="97"/>
      <c r="ADB29" s="97"/>
      <c r="ADC29" s="97"/>
      <c r="ADD29" s="97"/>
      <c r="ADE29" s="97"/>
      <c r="ADF29" s="97"/>
      <c r="ADG29" s="97"/>
      <c r="ADH29" s="97"/>
      <c r="ADI29" s="97"/>
      <c r="ADJ29" s="97"/>
      <c r="ADK29" s="97"/>
      <c r="ADL29" s="97"/>
      <c r="ADM29" s="97"/>
      <c r="ADN29" s="97"/>
      <c r="ADO29" s="97"/>
      <c r="ADP29" s="97"/>
      <c r="ADQ29" s="97"/>
      <c r="ADR29" s="97"/>
      <c r="ADS29" s="97"/>
      <c r="ADT29" s="97"/>
      <c r="ADU29" s="97"/>
      <c r="ADV29" s="97"/>
      <c r="ADW29" s="97"/>
      <c r="ADX29" s="97"/>
      <c r="ADY29" s="97"/>
      <c r="ADZ29" s="97"/>
      <c r="AEA29" s="97"/>
      <c r="AEB29" s="97"/>
      <c r="AEC29" s="97"/>
      <c r="AED29" s="97"/>
      <c r="AEE29" s="97"/>
      <c r="AEF29" s="97"/>
      <c r="AEG29" s="97"/>
      <c r="AEH29" s="97"/>
      <c r="AEI29" s="97"/>
      <c r="AEJ29" s="97"/>
      <c r="AEK29" s="97"/>
      <c r="AEL29" s="97"/>
      <c r="AEM29" s="97"/>
      <c r="AEN29" s="97"/>
      <c r="AEO29" s="97"/>
      <c r="AEP29" s="97"/>
      <c r="AEQ29" s="97"/>
      <c r="AER29" s="97"/>
      <c r="AES29" s="97"/>
      <c r="AET29" s="97"/>
      <c r="AEU29" s="97"/>
      <c r="AEV29" s="97"/>
      <c r="AEW29" s="97"/>
      <c r="AEX29" s="97"/>
      <c r="AEY29" s="97"/>
      <c r="AEZ29" s="97"/>
      <c r="AFA29" s="97"/>
      <c r="AFB29" s="97"/>
      <c r="AFC29" s="97"/>
      <c r="AFD29" s="97"/>
      <c r="AFE29" s="97"/>
      <c r="AFF29" s="97"/>
      <c r="AFG29" s="97"/>
      <c r="AFH29" s="97"/>
      <c r="AFI29" s="97"/>
      <c r="AFJ29" s="97"/>
      <c r="AFK29" s="97"/>
      <c r="AFL29" s="97"/>
      <c r="AFM29" s="97"/>
      <c r="AFN29" s="97"/>
      <c r="AFO29" s="97"/>
      <c r="AFP29" s="97"/>
      <c r="AFQ29" s="97"/>
      <c r="AFR29" s="97"/>
      <c r="AFS29" s="97"/>
      <c r="AFT29" s="97"/>
      <c r="AFU29" s="97"/>
      <c r="AFV29" s="97"/>
      <c r="AFW29" s="97"/>
      <c r="AFX29" s="97"/>
      <c r="AFY29" s="97"/>
      <c r="AFZ29" s="97"/>
      <c r="AGA29" s="97"/>
      <c r="AGB29" s="97"/>
      <c r="AGC29" s="97"/>
      <c r="AGD29" s="97"/>
      <c r="AGE29" s="97"/>
      <c r="AGF29" s="97"/>
      <c r="AGG29" s="97"/>
      <c r="AGH29" s="97"/>
      <c r="AGI29" s="97"/>
      <c r="AGJ29" s="97"/>
      <c r="AGK29" s="97"/>
      <c r="AGL29" s="97"/>
      <c r="AGM29" s="97"/>
      <c r="AGN29" s="97"/>
      <c r="AGO29" s="97"/>
      <c r="AGP29" s="97"/>
      <c r="AGQ29" s="97"/>
      <c r="AGR29" s="97"/>
      <c r="AGS29" s="97"/>
      <c r="AGT29" s="97"/>
      <c r="AGU29" s="97"/>
      <c r="AGV29" s="97"/>
      <c r="AGW29" s="97"/>
      <c r="AGX29" s="97"/>
      <c r="AGY29" s="97"/>
      <c r="AGZ29" s="97"/>
      <c r="AHA29" s="97"/>
      <c r="AHB29" s="97"/>
      <c r="AHC29" s="97"/>
      <c r="AHD29" s="97"/>
      <c r="AHE29" s="97"/>
      <c r="AHF29" s="97"/>
      <c r="AHG29" s="97"/>
      <c r="AHH29" s="97"/>
      <c r="AHI29" s="97"/>
      <c r="AHJ29" s="97"/>
      <c r="AHK29" s="97"/>
      <c r="AHL29" s="97"/>
      <c r="AHM29" s="97"/>
      <c r="AHN29" s="97"/>
      <c r="AHO29" s="97"/>
      <c r="AHP29" s="97"/>
      <c r="AHQ29" s="97"/>
      <c r="AHR29" s="97"/>
      <c r="AHS29" s="97"/>
      <c r="AHT29" s="97"/>
      <c r="AHU29" s="97"/>
      <c r="AHV29" s="97"/>
      <c r="AHW29" s="97"/>
      <c r="AHX29" s="97"/>
      <c r="AHY29" s="97"/>
      <c r="AHZ29" s="97"/>
      <c r="AIA29" s="97"/>
      <c r="AIB29" s="97"/>
      <c r="AIC29" s="97"/>
      <c r="AID29" s="97"/>
      <c r="AIE29" s="97"/>
      <c r="AIF29" s="97"/>
      <c r="AIG29" s="97"/>
      <c r="AIH29" s="97"/>
      <c r="AII29" s="97"/>
      <c r="AIJ29" s="97"/>
      <c r="AIK29" s="97"/>
      <c r="AIL29" s="97"/>
      <c r="AIM29" s="97"/>
      <c r="AIN29" s="97"/>
      <c r="AIO29" s="97"/>
      <c r="AIP29" s="97"/>
      <c r="AIQ29" s="97"/>
      <c r="AIR29" s="97"/>
      <c r="AIS29" s="97"/>
      <c r="AIT29" s="97"/>
      <c r="AIU29" s="97"/>
      <c r="AIV29" s="97"/>
      <c r="AIW29" s="97"/>
      <c r="AIX29" s="97"/>
      <c r="AIY29" s="97"/>
      <c r="AIZ29" s="97"/>
      <c r="AJA29" s="97"/>
      <c r="AJB29" s="97"/>
      <c r="AJC29" s="97"/>
      <c r="AJD29" s="97"/>
      <c r="AJE29" s="97"/>
      <c r="AJF29" s="97"/>
      <c r="AJG29" s="97"/>
      <c r="AJH29" s="97"/>
      <c r="AJI29" s="97"/>
      <c r="AJJ29" s="97"/>
      <c r="AJK29" s="97"/>
      <c r="AJL29" s="97"/>
      <c r="AJM29" s="97"/>
      <c r="AJN29" s="97"/>
      <c r="AJO29" s="97"/>
      <c r="AJP29" s="97"/>
      <c r="AJQ29" s="97"/>
      <c r="AJR29" s="97"/>
      <c r="AJS29" s="97"/>
      <c r="AJT29" s="97"/>
      <c r="AJU29" s="97"/>
      <c r="AJV29" s="97"/>
      <c r="AJW29" s="97"/>
      <c r="AJX29" s="97"/>
      <c r="AJY29" s="97"/>
      <c r="AJZ29" s="97"/>
      <c r="AKA29" s="97"/>
      <c r="AKB29" s="97"/>
      <c r="AKC29" s="97"/>
      <c r="AKD29" s="97"/>
      <c r="AKE29" s="97"/>
      <c r="AKF29" s="97"/>
      <c r="AKG29" s="97"/>
      <c r="AKH29" s="97"/>
      <c r="AKI29" s="97"/>
      <c r="AKJ29" s="97"/>
      <c r="AKK29" s="97"/>
      <c r="AKL29" s="97"/>
      <c r="AKM29" s="97"/>
      <c r="AKN29" s="97"/>
      <c r="AKO29" s="97"/>
      <c r="AKP29" s="97"/>
      <c r="AKQ29" s="97"/>
      <c r="AKR29" s="97"/>
      <c r="AKS29" s="97"/>
      <c r="AKT29" s="97"/>
      <c r="AKU29" s="97"/>
      <c r="AKV29" s="97"/>
      <c r="AKW29" s="97"/>
      <c r="AKX29" s="97"/>
      <c r="AKY29" s="97"/>
      <c r="AKZ29" s="97"/>
      <c r="ALA29" s="97"/>
      <c r="ALB29" s="97"/>
      <c r="ALC29" s="97"/>
      <c r="ALD29" s="97"/>
      <c r="ALE29" s="97"/>
      <c r="ALF29" s="97"/>
      <c r="ALG29" s="97"/>
      <c r="ALH29" s="97"/>
      <c r="ALI29" s="97"/>
      <c r="ALJ29" s="97"/>
      <c r="ALK29" s="97"/>
      <c r="ALL29" s="97"/>
      <c r="ALM29" s="97"/>
      <c r="ALN29" s="97"/>
      <c r="ALO29" s="97"/>
      <c r="ALP29" s="97"/>
      <c r="ALQ29" s="97"/>
      <c r="ALR29" s="97"/>
      <c r="ALS29" s="97"/>
      <c r="ALT29" s="97"/>
      <c r="ALU29" s="97"/>
      <c r="ALV29" s="97"/>
      <c r="ALW29" s="97"/>
      <c r="ALX29" s="97"/>
      <c r="ALY29" s="97"/>
      <c r="ALZ29" s="97"/>
      <c r="AMA29" s="97"/>
      <c r="AMB29" s="97"/>
      <c r="AMC29" s="97"/>
      <c r="AMD29" s="97"/>
      <c r="AME29" s="97"/>
      <c r="AMF29" s="97"/>
      <c r="AMG29" s="97"/>
      <c r="AMH29" s="97"/>
      <c r="AMI29" s="97"/>
    </row>
    <row r="30" spans="1:1023" x14ac:dyDescent="0.2">
      <c r="A30" s="168" t="s">
        <v>107</v>
      </c>
      <c r="B30" s="89" t="s">
        <v>26</v>
      </c>
      <c r="C30" s="74">
        <v>36.336986263477122</v>
      </c>
      <c r="D30" s="74">
        <v>35.308254171227247</v>
      </c>
      <c r="E30" s="74">
        <v>2.6800690781474534</v>
      </c>
      <c r="F30" s="74">
        <v>25.466483494489577</v>
      </c>
      <c r="G30" s="74">
        <v>0.20820699265859904</v>
      </c>
      <c r="H30" s="209"/>
      <c r="I30" s="72"/>
      <c r="J30" s="63"/>
      <c r="K30" s="63"/>
      <c r="L30" s="63"/>
      <c r="M30" s="63"/>
      <c r="N30" s="63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97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7"/>
      <c r="WB30" s="97"/>
      <c r="WC30" s="97"/>
      <c r="WD30" s="97"/>
      <c r="WE30" s="97"/>
      <c r="WF30" s="97"/>
      <c r="WG30" s="97"/>
      <c r="WH30" s="97"/>
      <c r="WI30" s="97"/>
      <c r="WJ30" s="97"/>
      <c r="WK30" s="97"/>
      <c r="WL30" s="97"/>
      <c r="WM30" s="97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7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  <c r="AAF30" s="97"/>
      <c r="AAG30" s="97"/>
      <c r="AAH30" s="97"/>
      <c r="AAI30" s="97"/>
      <c r="AAJ30" s="97"/>
      <c r="AAK30" s="97"/>
      <c r="AAL30" s="97"/>
      <c r="AAM30" s="97"/>
      <c r="AAN30" s="97"/>
      <c r="AAO30" s="97"/>
      <c r="AAP30" s="97"/>
      <c r="AAQ30" s="97"/>
      <c r="AAR30" s="97"/>
      <c r="AAS30" s="97"/>
      <c r="AAT30" s="97"/>
      <c r="AAU30" s="97"/>
      <c r="AAV30" s="97"/>
      <c r="AAW30" s="97"/>
      <c r="AAX30" s="97"/>
      <c r="AAY30" s="97"/>
      <c r="AAZ30" s="97"/>
      <c r="ABA30" s="97"/>
      <c r="ABB30" s="97"/>
      <c r="ABC30" s="97"/>
      <c r="ABD30" s="97"/>
      <c r="ABE30" s="97"/>
      <c r="ABF30" s="97"/>
      <c r="ABG30" s="97"/>
      <c r="ABH30" s="97"/>
      <c r="ABI30" s="97"/>
      <c r="ABJ30" s="97"/>
      <c r="ABK30" s="97"/>
      <c r="ABL30" s="97"/>
      <c r="ABM30" s="97"/>
      <c r="ABN30" s="97"/>
      <c r="ABO30" s="97"/>
      <c r="ABP30" s="97"/>
      <c r="ABQ30" s="97"/>
      <c r="ABR30" s="97"/>
      <c r="ABS30" s="97"/>
      <c r="ABT30" s="97"/>
      <c r="ABU30" s="97"/>
      <c r="ABV30" s="97"/>
      <c r="ABW30" s="97"/>
      <c r="ABX30" s="97"/>
      <c r="ABY30" s="97"/>
      <c r="ABZ30" s="97"/>
      <c r="ACA30" s="97"/>
      <c r="ACB30" s="97"/>
      <c r="ACC30" s="97"/>
      <c r="ACD30" s="97"/>
      <c r="ACE30" s="97"/>
      <c r="ACF30" s="97"/>
      <c r="ACG30" s="97"/>
      <c r="ACH30" s="97"/>
      <c r="ACI30" s="97"/>
      <c r="ACJ30" s="97"/>
      <c r="ACK30" s="97"/>
      <c r="ACL30" s="97"/>
      <c r="ACM30" s="97"/>
      <c r="ACN30" s="97"/>
      <c r="ACO30" s="97"/>
      <c r="ACP30" s="97"/>
      <c r="ACQ30" s="97"/>
      <c r="ACR30" s="97"/>
      <c r="ACS30" s="97"/>
      <c r="ACT30" s="97"/>
      <c r="ACU30" s="97"/>
      <c r="ACV30" s="97"/>
      <c r="ACW30" s="97"/>
      <c r="ACX30" s="97"/>
      <c r="ACY30" s="97"/>
      <c r="ACZ30" s="97"/>
      <c r="ADA30" s="97"/>
      <c r="ADB30" s="97"/>
      <c r="ADC30" s="97"/>
      <c r="ADD30" s="97"/>
      <c r="ADE30" s="97"/>
      <c r="ADF30" s="97"/>
      <c r="ADG30" s="97"/>
      <c r="ADH30" s="97"/>
      <c r="ADI30" s="97"/>
      <c r="ADJ30" s="97"/>
      <c r="ADK30" s="97"/>
      <c r="ADL30" s="97"/>
      <c r="ADM30" s="97"/>
      <c r="ADN30" s="97"/>
      <c r="ADO30" s="97"/>
      <c r="ADP30" s="97"/>
      <c r="ADQ30" s="97"/>
      <c r="ADR30" s="97"/>
      <c r="ADS30" s="97"/>
      <c r="ADT30" s="97"/>
      <c r="ADU30" s="97"/>
      <c r="ADV30" s="97"/>
      <c r="ADW30" s="97"/>
      <c r="ADX30" s="97"/>
      <c r="ADY30" s="97"/>
      <c r="ADZ30" s="97"/>
      <c r="AEA30" s="97"/>
      <c r="AEB30" s="97"/>
      <c r="AEC30" s="97"/>
      <c r="AED30" s="97"/>
      <c r="AEE30" s="97"/>
      <c r="AEF30" s="97"/>
      <c r="AEG30" s="97"/>
      <c r="AEH30" s="97"/>
      <c r="AEI30" s="97"/>
      <c r="AEJ30" s="97"/>
      <c r="AEK30" s="97"/>
      <c r="AEL30" s="97"/>
      <c r="AEM30" s="97"/>
      <c r="AEN30" s="97"/>
      <c r="AEO30" s="97"/>
      <c r="AEP30" s="97"/>
      <c r="AEQ30" s="97"/>
      <c r="AER30" s="97"/>
      <c r="AES30" s="97"/>
      <c r="AET30" s="97"/>
      <c r="AEU30" s="97"/>
      <c r="AEV30" s="97"/>
      <c r="AEW30" s="97"/>
      <c r="AEX30" s="97"/>
      <c r="AEY30" s="97"/>
      <c r="AEZ30" s="97"/>
      <c r="AFA30" s="97"/>
      <c r="AFB30" s="97"/>
      <c r="AFC30" s="97"/>
      <c r="AFD30" s="97"/>
      <c r="AFE30" s="97"/>
      <c r="AFF30" s="97"/>
      <c r="AFG30" s="97"/>
      <c r="AFH30" s="97"/>
      <c r="AFI30" s="97"/>
      <c r="AFJ30" s="97"/>
      <c r="AFK30" s="97"/>
      <c r="AFL30" s="97"/>
      <c r="AFM30" s="97"/>
      <c r="AFN30" s="97"/>
      <c r="AFO30" s="97"/>
      <c r="AFP30" s="97"/>
      <c r="AFQ30" s="97"/>
      <c r="AFR30" s="97"/>
      <c r="AFS30" s="97"/>
      <c r="AFT30" s="97"/>
      <c r="AFU30" s="97"/>
      <c r="AFV30" s="97"/>
      <c r="AFW30" s="97"/>
      <c r="AFX30" s="97"/>
      <c r="AFY30" s="97"/>
      <c r="AFZ30" s="97"/>
      <c r="AGA30" s="97"/>
      <c r="AGB30" s="97"/>
      <c r="AGC30" s="97"/>
      <c r="AGD30" s="97"/>
      <c r="AGE30" s="97"/>
      <c r="AGF30" s="97"/>
      <c r="AGG30" s="97"/>
      <c r="AGH30" s="97"/>
      <c r="AGI30" s="97"/>
      <c r="AGJ30" s="97"/>
      <c r="AGK30" s="97"/>
      <c r="AGL30" s="97"/>
      <c r="AGM30" s="97"/>
      <c r="AGN30" s="97"/>
      <c r="AGO30" s="97"/>
      <c r="AGP30" s="97"/>
      <c r="AGQ30" s="97"/>
      <c r="AGR30" s="97"/>
      <c r="AGS30" s="97"/>
      <c r="AGT30" s="97"/>
      <c r="AGU30" s="97"/>
      <c r="AGV30" s="97"/>
      <c r="AGW30" s="97"/>
      <c r="AGX30" s="97"/>
      <c r="AGY30" s="97"/>
      <c r="AGZ30" s="97"/>
      <c r="AHA30" s="97"/>
      <c r="AHB30" s="97"/>
      <c r="AHC30" s="97"/>
      <c r="AHD30" s="97"/>
      <c r="AHE30" s="97"/>
      <c r="AHF30" s="97"/>
      <c r="AHG30" s="97"/>
      <c r="AHH30" s="97"/>
      <c r="AHI30" s="97"/>
      <c r="AHJ30" s="97"/>
      <c r="AHK30" s="97"/>
      <c r="AHL30" s="97"/>
      <c r="AHM30" s="97"/>
      <c r="AHN30" s="97"/>
      <c r="AHO30" s="97"/>
      <c r="AHP30" s="97"/>
      <c r="AHQ30" s="97"/>
      <c r="AHR30" s="97"/>
      <c r="AHS30" s="97"/>
      <c r="AHT30" s="97"/>
      <c r="AHU30" s="97"/>
      <c r="AHV30" s="97"/>
      <c r="AHW30" s="97"/>
      <c r="AHX30" s="97"/>
      <c r="AHY30" s="97"/>
      <c r="AHZ30" s="97"/>
      <c r="AIA30" s="97"/>
      <c r="AIB30" s="97"/>
      <c r="AIC30" s="97"/>
      <c r="AID30" s="97"/>
      <c r="AIE30" s="97"/>
      <c r="AIF30" s="97"/>
      <c r="AIG30" s="97"/>
      <c r="AIH30" s="97"/>
      <c r="AII30" s="97"/>
      <c r="AIJ30" s="97"/>
      <c r="AIK30" s="97"/>
      <c r="AIL30" s="97"/>
      <c r="AIM30" s="97"/>
      <c r="AIN30" s="97"/>
      <c r="AIO30" s="97"/>
      <c r="AIP30" s="97"/>
      <c r="AIQ30" s="97"/>
      <c r="AIR30" s="97"/>
      <c r="AIS30" s="97"/>
      <c r="AIT30" s="97"/>
      <c r="AIU30" s="97"/>
      <c r="AIV30" s="97"/>
      <c r="AIW30" s="97"/>
      <c r="AIX30" s="97"/>
      <c r="AIY30" s="97"/>
      <c r="AIZ30" s="97"/>
      <c r="AJA30" s="97"/>
      <c r="AJB30" s="97"/>
      <c r="AJC30" s="97"/>
      <c r="AJD30" s="97"/>
      <c r="AJE30" s="97"/>
      <c r="AJF30" s="97"/>
      <c r="AJG30" s="97"/>
      <c r="AJH30" s="97"/>
      <c r="AJI30" s="97"/>
      <c r="AJJ30" s="97"/>
      <c r="AJK30" s="97"/>
      <c r="AJL30" s="97"/>
      <c r="AJM30" s="97"/>
      <c r="AJN30" s="97"/>
      <c r="AJO30" s="97"/>
      <c r="AJP30" s="97"/>
      <c r="AJQ30" s="97"/>
      <c r="AJR30" s="97"/>
      <c r="AJS30" s="97"/>
      <c r="AJT30" s="97"/>
      <c r="AJU30" s="97"/>
      <c r="AJV30" s="97"/>
      <c r="AJW30" s="97"/>
      <c r="AJX30" s="97"/>
      <c r="AJY30" s="97"/>
      <c r="AJZ30" s="97"/>
      <c r="AKA30" s="97"/>
      <c r="AKB30" s="97"/>
      <c r="AKC30" s="97"/>
      <c r="AKD30" s="97"/>
      <c r="AKE30" s="97"/>
      <c r="AKF30" s="97"/>
      <c r="AKG30" s="97"/>
      <c r="AKH30" s="97"/>
      <c r="AKI30" s="97"/>
      <c r="AKJ30" s="97"/>
      <c r="AKK30" s="97"/>
      <c r="AKL30" s="97"/>
      <c r="AKM30" s="97"/>
      <c r="AKN30" s="97"/>
      <c r="AKO30" s="97"/>
      <c r="AKP30" s="97"/>
      <c r="AKQ30" s="97"/>
      <c r="AKR30" s="97"/>
      <c r="AKS30" s="97"/>
      <c r="AKT30" s="97"/>
      <c r="AKU30" s="97"/>
      <c r="AKV30" s="97"/>
      <c r="AKW30" s="97"/>
      <c r="AKX30" s="97"/>
      <c r="AKY30" s="97"/>
      <c r="AKZ30" s="97"/>
      <c r="ALA30" s="97"/>
      <c r="ALB30" s="97"/>
      <c r="ALC30" s="97"/>
      <c r="ALD30" s="97"/>
      <c r="ALE30" s="97"/>
      <c r="ALF30" s="97"/>
      <c r="ALG30" s="97"/>
      <c r="ALH30" s="97"/>
      <c r="ALI30" s="97"/>
      <c r="ALJ30" s="97"/>
      <c r="ALK30" s="97"/>
      <c r="ALL30" s="97"/>
      <c r="ALM30" s="97"/>
      <c r="ALN30" s="97"/>
      <c r="ALO30" s="97"/>
      <c r="ALP30" s="97"/>
      <c r="ALQ30" s="97"/>
      <c r="ALR30" s="97"/>
      <c r="ALS30" s="97"/>
      <c r="ALT30" s="97"/>
      <c r="ALU30" s="97"/>
      <c r="ALV30" s="97"/>
      <c r="ALW30" s="97"/>
      <c r="ALX30" s="97"/>
      <c r="ALY30" s="97"/>
      <c r="ALZ30" s="97"/>
      <c r="AMA30" s="97"/>
      <c r="AMB30" s="97"/>
      <c r="AMC30" s="97"/>
      <c r="AMD30" s="97"/>
      <c r="AME30" s="97"/>
      <c r="AMF30" s="97"/>
      <c r="AMG30" s="97"/>
      <c r="AMH30" s="97"/>
      <c r="AMI30" s="97"/>
    </row>
    <row r="31" spans="1:1023" x14ac:dyDescent="0.2">
      <c r="A31" s="164" t="s">
        <v>106</v>
      </c>
      <c r="B31" s="135" t="s">
        <v>181</v>
      </c>
      <c r="C31" s="74">
        <v>33.971741865511987</v>
      </c>
      <c r="D31" s="74">
        <v>16.11138225552375</v>
      </c>
      <c r="E31" s="74">
        <v>4</v>
      </c>
      <c r="F31" s="74">
        <v>44.632989887983584</v>
      </c>
      <c r="G31" s="74">
        <v>1.3</v>
      </c>
      <c r="H31" s="209"/>
      <c r="I31" s="72"/>
      <c r="J31" s="63"/>
      <c r="K31" s="63"/>
      <c r="L31" s="63"/>
      <c r="M31" s="63"/>
      <c r="N31" s="63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7"/>
      <c r="IT31" s="97"/>
      <c r="IU31" s="97"/>
      <c r="IV31" s="97"/>
      <c r="IW31" s="97"/>
      <c r="IX31" s="97"/>
      <c r="IY31" s="97"/>
      <c r="IZ31" s="97"/>
      <c r="JA31" s="97"/>
      <c r="JB31" s="97"/>
      <c r="JC31" s="97"/>
      <c r="JD31" s="97"/>
      <c r="JE31" s="97"/>
      <c r="JF31" s="97"/>
      <c r="JG31" s="97"/>
      <c r="JH31" s="97"/>
      <c r="JI31" s="97"/>
      <c r="JJ31" s="97"/>
      <c r="JK31" s="97"/>
      <c r="JL31" s="97"/>
      <c r="JM31" s="97"/>
      <c r="JN31" s="97"/>
      <c r="JO31" s="97"/>
      <c r="JP31" s="97"/>
      <c r="JQ31" s="97"/>
      <c r="JR31" s="97"/>
      <c r="JS31" s="97"/>
      <c r="JT31" s="97"/>
      <c r="JU31" s="97"/>
      <c r="JV31" s="97"/>
      <c r="JW31" s="97"/>
      <c r="JX31" s="97"/>
      <c r="JY31" s="97"/>
      <c r="JZ31" s="97"/>
      <c r="KA31" s="97"/>
      <c r="KB31" s="97"/>
      <c r="KC31" s="97"/>
      <c r="KD31" s="97"/>
      <c r="KE31" s="97"/>
      <c r="KF31" s="97"/>
      <c r="KG31" s="97"/>
      <c r="KH31" s="97"/>
      <c r="KI31" s="97"/>
      <c r="KJ31" s="97"/>
      <c r="KK31" s="97"/>
      <c r="KL31" s="97"/>
      <c r="KM31" s="97"/>
      <c r="KN31" s="97"/>
      <c r="KO31" s="97"/>
      <c r="KP31" s="97"/>
      <c r="KQ31" s="97"/>
      <c r="KR31" s="97"/>
      <c r="KS31" s="97"/>
      <c r="KT31" s="97"/>
      <c r="KU31" s="97"/>
      <c r="KV31" s="97"/>
      <c r="KW31" s="97"/>
      <c r="KX31" s="97"/>
      <c r="KY31" s="97"/>
      <c r="KZ31" s="97"/>
      <c r="LA31" s="97"/>
      <c r="LB31" s="97"/>
      <c r="LC31" s="97"/>
      <c r="LD31" s="97"/>
      <c r="LE31" s="97"/>
      <c r="LF31" s="97"/>
      <c r="LG31" s="97"/>
      <c r="LH31" s="97"/>
      <c r="LI31" s="97"/>
      <c r="LJ31" s="97"/>
      <c r="LK31" s="97"/>
      <c r="LL31" s="97"/>
      <c r="LM31" s="97"/>
      <c r="LN31" s="97"/>
      <c r="LO31" s="97"/>
      <c r="LP31" s="97"/>
      <c r="LQ31" s="97"/>
      <c r="LR31" s="97"/>
      <c r="LS31" s="97"/>
      <c r="LT31" s="97"/>
      <c r="LU31" s="97"/>
      <c r="LV31" s="97"/>
      <c r="LW31" s="97"/>
      <c r="LX31" s="97"/>
      <c r="LY31" s="97"/>
      <c r="LZ31" s="97"/>
      <c r="MA31" s="97"/>
      <c r="MB31" s="97"/>
      <c r="MC31" s="97"/>
      <c r="MD31" s="97"/>
      <c r="ME31" s="97"/>
      <c r="MF31" s="97"/>
      <c r="MG31" s="97"/>
      <c r="MH31" s="97"/>
      <c r="MI31" s="97"/>
      <c r="MJ31" s="97"/>
      <c r="MK31" s="97"/>
      <c r="ML31" s="97"/>
      <c r="MM31" s="97"/>
      <c r="MN31" s="97"/>
      <c r="MO31" s="97"/>
      <c r="MP31" s="97"/>
      <c r="MQ31" s="97"/>
      <c r="MR31" s="97"/>
      <c r="MS31" s="97"/>
      <c r="MT31" s="97"/>
      <c r="MU31" s="97"/>
      <c r="MV31" s="97"/>
      <c r="MW31" s="97"/>
      <c r="MX31" s="97"/>
      <c r="MY31" s="97"/>
      <c r="MZ31" s="97"/>
      <c r="NA31" s="97"/>
      <c r="NB31" s="97"/>
      <c r="NC31" s="97"/>
      <c r="ND31" s="97"/>
      <c r="NE31" s="97"/>
      <c r="NF31" s="97"/>
      <c r="NG31" s="97"/>
      <c r="NH31" s="97"/>
      <c r="NI31" s="97"/>
      <c r="NJ31" s="97"/>
      <c r="NK31" s="97"/>
      <c r="NL31" s="97"/>
      <c r="NM31" s="97"/>
      <c r="NN31" s="97"/>
      <c r="NO31" s="97"/>
      <c r="NP31" s="97"/>
      <c r="NQ31" s="97"/>
      <c r="NR31" s="97"/>
      <c r="NS31" s="97"/>
      <c r="NT31" s="97"/>
      <c r="NU31" s="97"/>
      <c r="NV31" s="97"/>
      <c r="NW31" s="97"/>
      <c r="NX31" s="97"/>
      <c r="NY31" s="97"/>
      <c r="NZ31" s="97"/>
      <c r="OA31" s="97"/>
      <c r="OB31" s="97"/>
      <c r="OC31" s="97"/>
      <c r="OD31" s="97"/>
      <c r="OE31" s="97"/>
      <c r="OF31" s="97"/>
      <c r="OG31" s="97"/>
      <c r="OH31" s="97"/>
      <c r="OI31" s="97"/>
      <c r="OJ31" s="97"/>
      <c r="OK31" s="97"/>
      <c r="OL31" s="97"/>
      <c r="OM31" s="97"/>
      <c r="ON31" s="97"/>
      <c r="OO31" s="97"/>
      <c r="OP31" s="97"/>
      <c r="OQ31" s="97"/>
      <c r="OR31" s="97"/>
      <c r="OS31" s="97"/>
      <c r="OT31" s="97"/>
      <c r="OU31" s="97"/>
      <c r="OV31" s="97"/>
      <c r="OW31" s="97"/>
      <c r="OX31" s="97"/>
      <c r="OY31" s="97"/>
      <c r="OZ31" s="97"/>
      <c r="PA31" s="97"/>
      <c r="PB31" s="97"/>
      <c r="PC31" s="97"/>
      <c r="PD31" s="97"/>
      <c r="PE31" s="97"/>
      <c r="PF31" s="97"/>
      <c r="PG31" s="97"/>
      <c r="PH31" s="97"/>
      <c r="PI31" s="97"/>
      <c r="PJ31" s="97"/>
      <c r="PK31" s="97"/>
      <c r="PL31" s="97"/>
      <c r="PM31" s="97"/>
      <c r="PN31" s="97"/>
      <c r="PO31" s="97"/>
      <c r="PP31" s="97"/>
      <c r="PQ31" s="97"/>
      <c r="PR31" s="97"/>
      <c r="PS31" s="97"/>
      <c r="PT31" s="97"/>
      <c r="PU31" s="97"/>
      <c r="PV31" s="97"/>
      <c r="PW31" s="97"/>
      <c r="PX31" s="97"/>
      <c r="PY31" s="97"/>
      <c r="PZ31" s="97"/>
      <c r="QA31" s="97"/>
      <c r="QB31" s="97"/>
      <c r="QC31" s="97"/>
      <c r="QD31" s="97"/>
      <c r="QE31" s="97"/>
      <c r="QF31" s="97"/>
      <c r="QG31" s="97"/>
      <c r="QH31" s="97"/>
      <c r="QI31" s="97"/>
      <c r="QJ31" s="97"/>
      <c r="QK31" s="97"/>
      <c r="QL31" s="97"/>
      <c r="QM31" s="97"/>
      <c r="QN31" s="97"/>
      <c r="QO31" s="97"/>
      <c r="QP31" s="97"/>
      <c r="QQ31" s="97"/>
      <c r="QR31" s="97"/>
      <c r="QS31" s="97"/>
      <c r="QT31" s="97"/>
      <c r="QU31" s="97"/>
      <c r="QV31" s="97"/>
      <c r="QW31" s="97"/>
      <c r="QX31" s="97"/>
      <c r="QY31" s="97"/>
      <c r="QZ31" s="97"/>
      <c r="RA31" s="97"/>
      <c r="RB31" s="97"/>
      <c r="RC31" s="97"/>
      <c r="RD31" s="97"/>
      <c r="RE31" s="97"/>
      <c r="RF31" s="97"/>
      <c r="RG31" s="97"/>
      <c r="RH31" s="97"/>
      <c r="RI31" s="97"/>
      <c r="RJ31" s="97"/>
      <c r="RK31" s="97"/>
      <c r="RL31" s="97"/>
      <c r="RM31" s="97"/>
      <c r="RN31" s="97"/>
      <c r="RO31" s="97"/>
      <c r="RP31" s="97"/>
      <c r="RQ31" s="97"/>
      <c r="RR31" s="97"/>
      <c r="RS31" s="97"/>
      <c r="RT31" s="97"/>
      <c r="RU31" s="97"/>
      <c r="RV31" s="97"/>
      <c r="RW31" s="97"/>
      <c r="RX31" s="97"/>
      <c r="RY31" s="97"/>
      <c r="RZ31" s="97"/>
      <c r="SA31" s="97"/>
      <c r="SB31" s="97"/>
      <c r="SC31" s="97"/>
      <c r="SD31" s="97"/>
      <c r="SE31" s="97"/>
      <c r="SF31" s="97"/>
      <c r="SG31" s="97"/>
      <c r="SH31" s="97"/>
      <c r="SI31" s="97"/>
      <c r="SJ31" s="97"/>
      <c r="SK31" s="97"/>
      <c r="SL31" s="97"/>
      <c r="SM31" s="97"/>
      <c r="SN31" s="97"/>
      <c r="SO31" s="97"/>
      <c r="SP31" s="97"/>
      <c r="SQ31" s="97"/>
      <c r="SR31" s="97"/>
      <c r="SS31" s="97"/>
      <c r="ST31" s="97"/>
      <c r="SU31" s="97"/>
      <c r="SV31" s="97"/>
      <c r="SW31" s="97"/>
      <c r="SX31" s="97"/>
      <c r="SY31" s="97"/>
      <c r="SZ31" s="97"/>
      <c r="TA31" s="97"/>
      <c r="TB31" s="97"/>
      <c r="TC31" s="97"/>
      <c r="TD31" s="97"/>
      <c r="TE31" s="97"/>
      <c r="TF31" s="97"/>
      <c r="TG31" s="97"/>
      <c r="TH31" s="97"/>
      <c r="TI31" s="97"/>
      <c r="TJ31" s="97"/>
      <c r="TK31" s="97"/>
      <c r="TL31" s="97"/>
      <c r="TM31" s="97"/>
      <c r="TN31" s="97"/>
      <c r="TO31" s="97"/>
      <c r="TP31" s="97"/>
      <c r="TQ31" s="97"/>
      <c r="TR31" s="97"/>
      <c r="TS31" s="97"/>
      <c r="TT31" s="97"/>
      <c r="TU31" s="97"/>
      <c r="TV31" s="97"/>
      <c r="TW31" s="97"/>
      <c r="TX31" s="97"/>
      <c r="TY31" s="97"/>
      <c r="TZ31" s="97"/>
      <c r="UA31" s="97"/>
      <c r="UB31" s="97"/>
      <c r="UC31" s="97"/>
      <c r="UD31" s="97"/>
      <c r="UE31" s="97"/>
      <c r="UF31" s="97"/>
      <c r="UG31" s="97"/>
      <c r="UH31" s="97"/>
      <c r="UI31" s="97"/>
      <c r="UJ31" s="97"/>
      <c r="UK31" s="97"/>
      <c r="UL31" s="97"/>
      <c r="UM31" s="97"/>
      <c r="UN31" s="97"/>
      <c r="UO31" s="97"/>
      <c r="UP31" s="97"/>
      <c r="UQ31" s="97"/>
      <c r="UR31" s="97"/>
      <c r="US31" s="97"/>
      <c r="UT31" s="97"/>
      <c r="UU31" s="97"/>
      <c r="UV31" s="97"/>
      <c r="UW31" s="97"/>
      <c r="UX31" s="97"/>
      <c r="UY31" s="97"/>
      <c r="UZ31" s="97"/>
      <c r="VA31" s="97"/>
      <c r="VB31" s="97"/>
      <c r="VC31" s="97"/>
      <c r="VD31" s="97"/>
      <c r="VE31" s="97"/>
      <c r="VF31" s="97"/>
      <c r="VG31" s="97"/>
      <c r="VH31" s="97"/>
      <c r="VI31" s="97"/>
      <c r="VJ31" s="97"/>
      <c r="VK31" s="97"/>
      <c r="VL31" s="97"/>
      <c r="VM31" s="97"/>
      <c r="VN31" s="97"/>
      <c r="VO31" s="97"/>
      <c r="VP31" s="97"/>
      <c r="VQ31" s="97"/>
      <c r="VR31" s="97"/>
      <c r="VS31" s="97"/>
      <c r="VT31" s="97"/>
      <c r="VU31" s="97"/>
      <c r="VV31" s="97"/>
      <c r="VW31" s="97"/>
      <c r="VX31" s="97"/>
      <c r="VY31" s="97"/>
      <c r="VZ31" s="97"/>
      <c r="WA31" s="97"/>
      <c r="WB31" s="97"/>
      <c r="WC31" s="97"/>
      <c r="WD31" s="97"/>
      <c r="WE31" s="97"/>
      <c r="WF31" s="97"/>
      <c r="WG31" s="97"/>
      <c r="WH31" s="97"/>
      <c r="WI31" s="97"/>
      <c r="WJ31" s="97"/>
      <c r="WK31" s="97"/>
      <c r="WL31" s="97"/>
      <c r="WM31" s="97"/>
      <c r="WN31" s="97"/>
      <c r="WO31" s="97"/>
      <c r="WP31" s="97"/>
      <c r="WQ31" s="97"/>
      <c r="WR31" s="97"/>
      <c r="WS31" s="97"/>
      <c r="WT31" s="97"/>
      <c r="WU31" s="97"/>
      <c r="WV31" s="97"/>
      <c r="WW31" s="97"/>
      <c r="WX31" s="97"/>
      <c r="WY31" s="97"/>
      <c r="WZ31" s="97"/>
      <c r="XA31" s="97"/>
      <c r="XB31" s="97"/>
      <c r="XC31" s="97"/>
      <c r="XD31" s="97"/>
      <c r="XE31" s="97"/>
      <c r="XF31" s="97"/>
      <c r="XG31" s="97"/>
      <c r="XH31" s="97"/>
      <c r="XI31" s="97"/>
      <c r="XJ31" s="97"/>
      <c r="XK31" s="97"/>
      <c r="XL31" s="97"/>
      <c r="XM31" s="97"/>
      <c r="XN31" s="97"/>
      <c r="XO31" s="97"/>
      <c r="XP31" s="97"/>
      <c r="XQ31" s="97"/>
      <c r="XR31" s="97"/>
      <c r="XS31" s="97"/>
      <c r="XT31" s="97"/>
      <c r="XU31" s="97"/>
      <c r="XV31" s="97"/>
      <c r="XW31" s="97"/>
      <c r="XX31" s="97"/>
      <c r="XY31" s="97"/>
      <c r="XZ31" s="97"/>
      <c r="YA31" s="97"/>
      <c r="YB31" s="97"/>
      <c r="YC31" s="97"/>
      <c r="YD31" s="97"/>
      <c r="YE31" s="97"/>
      <c r="YF31" s="97"/>
      <c r="YG31" s="97"/>
      <c r="YH31" s="97"/>
      <c r="YI31" s="97"/>
      <c r="YJ31" s="97"/>
      <c r="YK31" s="97"/>
      <c r="YL31" s="97"/>
      <c r="YM31" s="97"/>
      <c r="YN31" s="97"/>
      <c r="YO31" s="97"/>
      <c r="YP31" s="97"/>
      <c r="YQ31" s="97"/>
      <c r="YR31" s="97"/>
      <c r="YS31" s="97"/>
      <c r="YT31" s="97"/>
      <c r="YU31" s="97"/>
      <c r="YV31" s="97"/>
      <c r="YW31" s="97"/>
      <c r="YX31" s="97"/>
      <c r="YY31" s="97"/>
      <c r="YZ31" s="97"/>
      <c r="ZA31" s="97"/>
      <c r="ZB31" s="97"/>
      <c r="ZC31" s="97"/>
      <c r="ZD31" s="97"/>
      <c r="ZE31" s="97"/>
      <c r="ZF31" s="97"/>
      <c r="ZG31" s="97"/>
      <c r="ZH31" s="97"/>
      <c r="ZI31" s="97"/>
      <c r="ZJ31" s="97"/>
      <c r="ZK31" s="97"/>
      <c r="ZL31" s="97"/>
      <c r="ZM31" s="97"/>
      <c r="ZN31" s="97"/>
      <c r="ZO31" s="97"/>
      <c r="ZP31" s="97"/>
      <c r="ZQ31" s="97"/>
      <c r="ZR31" s="97"/>
      <c r="ZS31" s="97"/>
      <c r="ZT31" s="97"/>
      <c r="ZU31" s="97"/>
      <c r="ZV31" s="97"/>
      <c r="ZW31" s="97"/>
      <c r="ZX31" s="97"/>
      <c r="ZY31" s="97"/>
      <c r="ZZ31" s="97"/>
      <c r="AAA31" s="97"/>
      <c r="AAB31" s="97"/>
      <c r="AAC31" s="97"/>
      <c r="AAD31" s="97"/>
      <c r="AAE31" s="97"/>
      <c r="AAF31" s="97"/>
      <c r="AAG31" s="97"/>
      <c r="AAH31" s="97"/>
      <c r="AAI31" s="97"/>
      <c r="AAJ31" s="97"/>
      <c r="AAK31" s="97"/>
      <c r="AAL31" s="97"/>
      <c r="AAM31" s="97"/>
      <c r="AAN31" s="97"/>
      <c r="AAO31" s="97"/>
      <c r="AAP31" s="97"/>
      <c r="AAQ31" s="97"/>
      <c r="AAR31" s="97"/>
      <c r="AAS31" s="97"/>
      <c r="AAT31" s="97"/>
      <c r="AAU31" s="97"/>
      <c r="AAV31" s="97"/>
      <c r="AAW31" s="97"/>
      <c r="AAX31" s="97"/>
      <c r="AAY31" s="97"/>
      <c r="AAZ31" s="97"/>
      <c r="ABA31" s="97"/>
      <c r="ABB31" s="97"/>
      <c r="ABC31" s="97"/>
      <c r="ABD31" s="97"/>
      <c r="ABE31" s="97"/>
      <c r="ABF31" s="97"/>
      <c r="ABG31" s="97"/>
      <c r="ABH31" s="97"/>
      <c r="ABI31" s="97"/>
      <c r="ABJ31" s="97"/>
      <c r="ABK31" s="97"/>
      <c r="ABL31" s="97"/>
      <c r="ABM31" s="97"/>
      <c r="ABN31" s="97"/>
      <c r="ABO31" s="97"/>
      <c r="ABP31" s="97"/>
      <c r="ABQ31" s="97"/>
      <c r="ABR31" s="97"/>
      <c r="ABS31" s="97"/>
      <c r="ABT31" s="97"/>
      <c r="ABU31" s="97"/>
      <c r="ABV31" s="97"/>
      <c r="ABW31" s="97"/>
      <c r="ABX31" s="97"/>
      <c r="ABY31" s="97"/>
      <c r="ABZ31" s="97"/>
      <c r="ACA31" s="97"/>
      <c r="ACB31" s="97"/>
      <c r="ACC31" s="97"/>
      <c r="ACD31" s="97"/>
      <c r="ACE31" s="97"/>
      <c r="ACF31" s="97"/>
      <c r="ACG31" s="97"/>
      <c r="ACH31" s="97"/>
      <c r="ACI31" s="97"/>
      <c r="ACJ31" s="97"/>
      <c r="ACK31" s="97"/>
      <c r="ACL31" s="97"/>
      <c r="ACM31" s="97"/>
      <c r="ACN31" s="97"/>
      <c r="ACO31" s="97"/>
      <c r="ACP31" s="97"/>
      <c r="ACQ31" s="97"/>
      <c r="ACR31" s="97"/>
      <c r="ACS31" s="97"/>
      <c r="ACT31" s="97"/>
      <c r="ACU31" s="97"/>
      <c r="ACV31" s="97"/>
      <c r="ACW31" s="97"/>
      <c r="ACX31" s="97"/>
      <c r="ACY31" s="97"/>
      <c r="ACZ31" s="97"/>
      <c r="ADA31" s="97"/>
      <c r="ADB31" s="97"/>
      <c r="ADC31" s="97"/>
      <c r="ADD31" s="97"/>
      <c r="ADE31" s="97"/>
      <c r="ADF31" s="97"/>
      <c r="ADG31" s="97"/>
      <c r="ADH31" s="97"/>
      <c r="ADI31" s="97"/>
      <c r="ADJ31" s="97"/>
      <c r="ADK31" s="97"/>
      <c r="ADL31" s="97"/>
      <c r="ADM31" s="97"/>
      <c r="ADN31" s="97"/>
      <c r="ADO31" s="97"/>
      <c r="ADP31" s="97"/>
      <c r="ADQ31" s="97"/>
      <c r="ADR31" s="97"/>
      <c r="ADS31" s="97"/>
      <c r="ADT31" s="97"/>
      <c r="ADU31" s="97"/>
      <c r="ADV31" s="97"/>
      <c r="ADW31" s="97"/>
      <c r="ADX31" s="97"/>
      <c r="ADY31" s="97"/>
      <c r="ADZ31" s="97"/>
      <c r="AEA31" s="97"/>
      <c r="AEB31" s="97"/>
      <c r="AEC31" s="97"/>
      <c r="AED31" s="97"/>
      <c r="AEE31" s="97"/>
      <c r="AEF31" s="97"/>
      <c r="AEG31" s="97"/>
      <c r="AEH31" s="97"/>
      <c r="AEI31" s="97"/>
      <c r="AEJ31" s="97"/>
      <c r="AEK31" s="97"/>
      <c r="AEL31" s="97"/>
      <c r="AEM31" s="97"/>
      <c r="AEN31" s="97"/>
      <c r="AEO31" s="97"/>
      <c r="AEP31" s="97"/>
      <c r="AEQ31" s="97"/>
      <c r="AER31" s="97"/>
      <c r="AES31" s="97"/>
      <c r="AET31" s="97"/>
      <c r="AEU31" s="97"/>
      <c r="AEV31" s="97"/>
      <c r="AEW31" s="97"/>
      <c r="AEX31" s="97"/>
      <c r="AEY31" s="97"/>
      <c r="AEZ31" s="97"/>
      <c r="AFA31" s="97"/>
      <c r="AFB31" s="97"/>
      <c r="AFC31" s="97"/>
      <c r="AFD31" s="97"/>
      <c r="AFE31" s="97"/>
      <c r="AFF31" s="97"/>
      <c r="AFG31" s="97"/>
      <c r="AFH31" s="97"/>
      <c r="AFI31" s="97"/>
      <c r="AFJ31" s="97"/>
      <c r="AFK31" s="97"/>
      <c r="AFL31" s="97"/>
      <c r="AFM31" s="97"/>
      <c r="AFN31" s="97"/>
      <c r="AFO31" s="97"/>
      <c r="AFP31" s="97"/>
      <c r="AFQ31" s="97"/>
      <c r="AFR31" s="97"/>
      <c r="AFS31" s="97"/>
      <c r="AFT31" s="97"/>
      <c r="AFU31" s="97"/>
      <c r="AFV31" s="97"/>
      <c r="AFW31" s="97"/>
      <c r="AFX31" s="97"/>
      <c r="AFY31" s="97"/>
      <c r="AFZ31" s="97"/>
      <c r="AGA31" s="97"/>
      <c r="AGB31" s="97"/>
      <c r="AGC31" s="97"/>
      <c r="AGD31" s="97"/>
      <c r="AGE31" s="97"/>
      <c r="AGF31" s="97"/>
      <c r="AGG31" s="97"/>
      <c r="AGH31" s="97"/>
      <c r="AGI31" s="97"/>
      <c r="AGJ31" s="97"/>
      <c r="AGK31" s="97"/>
      <c r="AGL31" s="97"/>
      <c r="AGM31" s="97"/>
      <c r="AGN31" s="97"/>
      <c r="AGO31" s="97"/>
      <c r="AGP31" s="97"/>
      <c r="AGQ31" s="97"/>
      <c r="AGR31" s="97"/>
      <c r="AGS31" s="97"/>
      <c r="AGT31" s="97"/>
      <c r="AGU31" s="97"/>
      <c r="AGV31" s="97"/>
      <c r="AGW31" s="97"/>
      <c r="AGX31" s="97"/>
      <c r="AGY31" s="97"/>
      <c r="AGZ31" s="97"/>
      <c r="AHA31" s="97"/>
      <c r="AHB31" s="97"/>
      <c r="AHC31" s="97"/>
      <c r="AHD31" s="97"/>
      <c r="AHE31" s="97"/>
      <c r="AHF31" s="97"/>
      <c r="AHG31" s="97"/>
      <c r="AHH31" s="97"/>
      <c r="AHI31" s="97"/>
      <c r="AHJ31" s="97"/>
      <c r="AHK31" s="97"/>
      <c r="AHL31" s="97"/>
      <c r="AHM31" s="97"/>
      <c r="AHN31" s="97"/>
      <c r="AHO31" s="97"/>
      <c r="AHP31" s="97"/>
      <c r="AHQ31" s="97"/>
      <c r="AHR31" s="97"/>
      <c r="AHS31" s="97"/>
      <c r="AHT31" s="97"/>
      <c r="AHU31" s="97"/>
      <c r="AHV31" s="97"/>
      <c r="AHW31" s="97"/>
      <c r="AHX31" s="97"/>
      <c r="AHY31" s="97"/>
      <c r="AHZ31" s="97"/>
      <c r="AIA31" s="97"/>
      <c r="AIB31" s="97"/>
      <c r="AIC31" s="97"/>
      <c r="AID31" s="97"/>
      <c r="AIE31" s="97"/>
      <c r="AIF31" s="97"/>
      <c r="AIG31" s="97"/>
      <c r="AIH31" s="97"/>
      <c r="AII31" s="97"/>
      <c r="AIJ31" s="97"/>
      <c r="AIK31" s="97"/>
      <c r="AIL31" s="97"/>
      <c r="AIM31" s="97"/>
      <c r="AIN31" s="97"/>
      <c r="AIO31" s="97"/>
      <c r="AIP31" s="97"/>
      <c r="AIQ31" s="97"/>
      <c r="AIR31" s="97"/>
      <c r="AIS31" s="97"/>
      <c r="AIT31" s="97"/>
      <c r="AIU31" s="97"/>
      <c r="AIV31" s="97"/>
      <c r="AIW31" s="97"/>
      <c r="AIX31" s="97"/>
      <c r="AIY31" s="97"/>
      <c r="AIZ31" s="97"/>
      <c r="AJA31" s="97"/>
      <c r="AJB31" s="97"/>
      <c r="AJC31" s="97"/>
      <c r="AJD31" s="97"/>
      <c r="AJE31" s="97"/>
      <c r="AJF31" s="97"/>
      <c r="AJG31" s="97"/>
      <c r="AJH31" s="97"/>
      <c r="AJI31" s="97"/>
      <c r="AJJ31" s="97"/>
      <c r="AJK31" s="97"/>
      <c r="AJL31" s="97"/>
      <c r="AJM31" s="97"/>
      <c r="AJN31" s="97"/>
      <c r="AJO31" s="97"/>
      <c r="AJP31" s="97"/>
      <c r="AJQ31" s="97"/>
      <c r="AJR31" s="97"/>
      <c r="AJS31" s="97"/>
      <c r="AJT31" s="97"/>
      <c r="AJU31" s="97"/>
      <c r="AJV31" s="97"/>
      <c r="AJW31" s="97"/>
      <c r="AJX31" s="97"/>
      <c r="AJY31" s="97"/>
      <c r="AJZ31" s="97"/>
      <c r="AKA31" s="97"/>
      <c r="AKB31" s="97"/>
      <c r="AKC31" s="97"/>
      <c r="AKD31" s="97"/>
      <c r="AKE31" s="97"/>
      <c r="AKF31" s="97"/>
      <c r="AKG31" s="97"/>
      <c r="AKH31" s="97"/>
      <c r="AKI31" s="97"/>
      <c r="AKJ31" s="97"/>
      <c r="AKK31" s="97"/>
      <c r="AKL31" s="97"/>
      <c r="AKM31" s="97"/>
      <c r="AKN31" s="97"/>
      <c r="AKO31" s="97"/>
      <c r="AKP31" s="97"/>
      <c r="AKQ31" s="97"/>
      <c r="AKR31" s="97"/>
      <c r="AKS31" s="97"/>
      <c r="AKT31" s="97"/>
      <c r="AKU31" s="97"/>
      <c r="AKV31" s="97"/>
      <c r="AKW31" s="97"/>
      <c r="AKX31" s="97"/>
      <c r="AKY31" s="97"/>
      <c r="AKZ31" s="97"/>
      <c r="ALA31" s="97"/>
      <c r="ALB31" s="97"/>
      <c r="ALC31" s="97"/>
      <c r="ALD31" s="97"/>
      <c r="ALE31" s="97"/>
      <c r="ALF31" s="97"/>
      <c r="ALG31" s="97"/>
      <c r="ALH31" s="97"/>
      <c r="ALI31" s="97"/>
      <c r="ALJ31" s="97"/>
      <c r="ALK31" s="97"/>
      <c r="ALL31" s="97"/>
      <c r="ALM31" s="97"/>
      <c r="ALN31" s="97"/>
      <c r="ALO31" s="97"/>
      <c r="ALP31" s="97"/>
      <c r="ALQ31" s="97"/>
      <c r="ALR31" s="97"/>
      <c r="ALS31" s="97"/>
      <c r="ALT31" s="97"/>
      <c r="ALU31" s="97"/>
      <c r="ALV31" s="97"/>
      <c r="ALW31" s="97"/>
      <c r="ALX31" s="97"/>
      <c r="ALY31" s="97"/>
      <c r="ALZ31" s="97"/>
      <c r="AMA31" s="97"/>
      <c r="AMB31" s="97"/>
      <c r="AMC31" s="97"/>
      <c r="AMD31" s="97"/>
      <c r="AME31" s="97"/>
      <c r="AMF31" s="97"/>
      <c r="AMG31" s="97"/>
      <c r="AMH31" s="97"/>
      <c r="AMI31" s="97"/>
    </row>
    <row r="32" spans="1:1023" x14ac:dyDescent="0.2">
      <c r="A32" s="164" t="s">
        <v>103</v>
      </c>
      <c r="B32" s="89" t="s">
        <v>22</v>
      </c>
      <c r="C32" s="74">
        <v>33.696386730505964</v>
      </c>
      <c r="D32" s="74">
        <v>39.171732683052554</v>
      </c>
      <c r="E32" s="74">
        <v>6.3607310073655468</v>
      </c>
      <c r="F32" s="74">
        <v>20.358823818308075</v>
      </c>
      <c r="G32" s="74">
        <v>0.41232576076786348</v>
      </c>
      <c r="H32" s="209"/>
      <c r="I32" s="72"/>
      <c r="J32" s="63"/>
      <c r="K32" s="63"/>
      <c r="L32" s="63"/>
      <c r="M32" s="63"/>
      <c r="N32" s="63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  <c r="AHO32" s="97"/>
      <c r="AHP32" s="97"/>
      <c r="AHQ32" s="97"/>
      <c r="AHR32" s="97"/>
      <c r="AHS32" s="97"/>
      <c r="AHT32" s="97"/>
      <c r="AHU32" s="97"/>
      <c r="AHV32" s="97"/>
      <c r="AHW32" s="97"/>
      <c r="AHX32" s="97"/>
      <c r="AHY32" s="97"/>
      <c r="AHZ32" s="97"/>
      <c r="AIA32" s="97"/>
      <c r="AIB32" s="97"/>
      <c r="AIC32" s="97"/>
      <c r="AID32" s="97"/>
      <c r="AIE32" s="97"/>
      <c r="AIF32" s="97"/>
      <c r="AIG32" s="97"/>
      <c r="AIH32" s="97"/>
      <c r="AII32" s="97"/>
      <c r="AIJ32" s="97"/>
      <c r="AIK32" s="97"/>
      <c r="AIL32" s="97"/>
      <c r="AIM32" s="97"/>
      <c r="AIN32" s="97"/>
      <c r="AIO32" s="97"/>
      <c r="AIP32" s="97"/>
      <c r="AIQ32" s="97"/>
      <c r="AIR32" s="97"/>
      <c r="AIS32" s="97"/>
      <c r="AIT32" s="97"/>
      <c r="AIU32" s="97"/>
      <c r="AIV32" s="97"/>
      <c r="AIW32" s="97"/>
      <c r="AIX32" s="97"/>
      <c r="AIY32" s="97"/>
      <c r="AIZ32" s="97"/>
      <c r="AJA32" s="97"/>
      <c r="AJB32" s="97"/>
      <c r="AJC32" s="97"/>
      <c r="AJD32" s="97"/>
      <c r="AJE32" s="97"/>
      <c r="AJF32" s="97"/>
      <c r="AJG32" s="97"/>
      <c r="AJH32" s="97"/>
      <c r="AJI32" s="97"/>
      <c r="AJJ32" s="97"/>
      <c r="AJK32" s="97"/>
      <c r="AJL32" s="97"/>
      <c r="AJM32" s="97"/>
      <c r="AJN32" s="97"/>
      <c r="AJO32" s="97"/>
      <c r="AJP32" s="97"/>
      <c r="AJQ32" s="97"/>
      <c r="AJR32" s="97"/>
      <c r="AJS32" s="97"/>
      <c r="AJT32" s="97"/>
      <c r="AJU32" s="97"/>
      <c r="AJV32" s="97"/>
      <c r="AJW32" s="97"/>
      <c r="AJX32" s="97"/>
      <c r="AJY32" s="97"/>
      <c r="AJZ32" s="97"/>
      <c r="AKA32" s="97"/>
      <c r="AKB32" s="97"/>
      <c r="AKC32" s="97"/>
      <c r="AKD32" s="97"/>
      <c r="AKE32" s="97"/>
      <c r="AKF32" s="97"/>
      <c r="AKG32" s="97"/>
      <c r="AKH32" s="97"/>
      <c r="AKI32" s="97"/>
      <c r="AKJ32" s="97"/>
      <c r="AKK32" s="97"/>
      <c r="AKL32" s="97"/>
      <c r="AKM32" s="97"/>
      <c r="AKN32" s="97"/>
      <c r="AKO32" s="97"/>
      <c r="AKP32" s="97"/>
      <c r="AKQ32" s="97"/>
      <c r="AKR32" s="97"/>
      <c r="AKS32" s="97"/>
      <c r="AKT32" s="97"/>
      <c r="AKU32" s="97"/>
      <c r="AKV32" s="97"/>
      <c r="AKW32" s="97"/>
      <c r="AKX32" s="97"/>
      <c r="AKY32" s="97"/>
      <c r="AKZ32" s="97"/>
      <c r="ALA32" s="97"/>
      <c r="ALB32" s="97"/>
      <c r="ALC32" s="97"/>
      <c r="ALD32" s="97"/>
      <c r="ALE32" s="97"/>
      <c r="ALF32" s="97"/>
      <c r="ALG32" s="97"/>
      <c r="ALH32" s="97"/>
      <c r="ALI32" s="97"/>
      <c r="ALJ32" s="97"/>
      <c r="ALK32" s="97"/>
      <c r="ALL32" s="97"/>
      <c r="ALM32" s="97"/>
      <c r="ALN32" s="97"/>
      <c r="ALO32" s="97"/>
      <c r="ALP32" s="97"/>
      <c r="ALQ32" s="97"/>
      <c r="ALR32" s="97"/>
      <c r="ALS32" s="97"/>
      <c r="ALT32" s="97"/>
      <c r="ALU32" s="97"/>
      <c r="ALV32" s="97"/>
      <c r="ALW32" s="97"/>
      <c r="ALX32" s="97"/>
      <c r="ALY32" s="97"/>
      <c r="ALZ32" s="97"/>
      <c r="AMA32" s="97"/>
      <c r="AMB32" s="97"/>
      <c r="AMC32" s="97"/>
      <c r="AMD32" s="97"/>
      <c r="AME32" s="97"/>
      <c r="AMF32" s="97"/>
      <c r="AMG32" s="97"/>
      <c r="AMH32" s="97"/>
      <c r="AMI32" s="97"/>
    </row>
    <row r="33" spans="1:1023" x14ac:dyDescent="0.2">
      <c r="A33" s="168" t="s">
        <v>93</v>
      </c>
      <c r="B33" s="89" t="s">
        <v>163</v>
      </c>
      <c r="C33" s="74">
        <v>32.575011632803644</v>
      </c>
      <c r="D33" s="74">
        <v>2.6143728660404393</v>
      </c>
      <c r="E33" s="74">
        <v>36.21236527126225</v>
      </c>
      <c r="F33" s="74">
        <v>28.305097439309911</v>
      </c>
      <c r="G33" s="74">
        <v>0.29315279058375188</v>
      </c>
      <c r="H33" s="209"/>
      <c r="I33" s="72"/>
      <c r="J33" s="63"/>
      <c r="K33" s="63"/>
      <c r="L33" s="63"/>
      <c r="M33" s="63"/>
      <c r="N33" s="63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7"/>
      <c r="IT33" s="97"/>
      <c r="IU33" s="97"/>
      <c r="IV33" s="97"/>
      <c r="IW33" s="97"/>
      <c r="IX33" s="97"/>
      <c r="IY33" s="97"/>
      <c r="IZ33" s="97"/>
      <c r="JA33" s="97"/>
      <c r="JB33" s="97"/>
      <c r="JC33" s="97"/>
      <c r="JD33" s="97"/>
      <c r="JE33" s="97"/>
      <c r="JF33" s="97"/>
      <c r="JG33" s="97"/>
      <c r="JH33" s="97"/>
      <c r="JI33" s="97"/>
      <c r="JJ33" s="97"/>
      <c r="JK33" s="97"/>
      <c r="JL33" s="97"/>
      <c r="JM33" s="97"/>
      <c r="JN33" s="97"/>
      <c r="JO33" s="97"/>
      <c r="JP33" s="97"/>
      <c r="JQ33" s="97"/>
      <c r="JR33" s="97"/>
      <c r="JS33" s="97"/>
      <c r="JT33" s="97"/>
      <c r="JU33" s="97"/>
      <c r="JV33" s="97"/>
      <c r="JW33" s="97"/>
      <c r="JX33" s="97"/>
      <c r="JY33" s="97"/>
      <c r="JZ33" s="97"/>
      <c r="KA33" s="97"/>
      <c r="KB33" s="97"/>
      <c r="KC33" s="97"/>
      <c r="KD33" s="97"/>
      <c r="KE33" s="97"/>
      <c r="KF33" s="97"/>
      <c r="KG33" s="97"/>
      <c r="KH33" s="97"/>
      <c r="KI33" s="97"/>
      <c r="KJ33" s="97"/>
      <c r="KK33" s="97"/>
      <c r="KL33" s="97"/>
      <c r="KM33" s="97"/>
      <c r="KN33" s="97"/>
      <c r="KO33" s="97"/>
      <c r="KP33" s="97"/>
      <c r="KQ33" s="97"/>
      <c r="KR33" s="97"/>
      <c r="KS33" s="97"/>
      <c r="KT33" s="97"/>
      <c r="KU33" s="97"/>
      <c r="KV33" s="97"/>
      <c r="KW33" s="97"/>
      <c r="KX33" s="97"/>
      <c r="KY33" s="97"/>
      <c r="KZ33" s="97"/>
      <c r="LA33" s="97"/>
      <c r="LB33" s="97"/>
      <c r="LC33" s="97"/>
      <c r="LD33" s="97"/>
      <c r="LE33" s="97"/>
      <c r="LF33" s="97"/>
      <c r="LG33" s="97"/>
      <c r="LH33" s="97"/>
      <c r="LI33" s="97"/>
      <c r="LJ33" s="97"/>
      <c r="LK33" s="97"/>
      <c r="LL33" s="97"/>
      <c r="LM33" s="97"/>
      <c r="LN33" s="97"/>
      <c r="LO33" s="97"/>
      <c r="LP33" s="97"/>
      <c r="LQ33" s="97"/>
      <c r="LR33" s="97"/>
      <c r="LS33" s="97"/>
      <c r="LT33" s="97"/>
      <c r="LU33" s="97"/>
      <c r="LV33" s="97"/>
      <c r="LW33" s="97"/>
      <c r="LX33" s="97"/>
      <c r="LY33" s="97"/>
      <c r="LZ33" s="97"/>
      <c r="MA33" s="97"/>
      <c r="MB33" s="97"/>
      <c r="MC33" s="97"/>
      <c r="MD33" s="97"/>
      <c r="ME33" s="97"/>
      <c r="MF33" s="97"/>
      <c r="MG33" s="97"/>
      <c r="MH33" s="97"/>
      <c r="MI33" s="97"/>
      <c r="MJ33" s="97"/>
      <c r="MK33" s="97"/>
      <c r="ML33" s="97"/>
      <c r="MM33" s="97"/>
      <c r="MN33" s="97"/>
      <c r="MO33" s="97"/>
      <c r="MP33" s="97"/>
      <c r="MQ33" s="97"/>
      <c r="MR33" s="97"/>
      <c r="MS33" s="97"/>
      <c r="MT33" s="97"/>
      <c r="MU33" s="97"/>
      <c r="MV33" s="97"/>
      <c r="MW33" s="97"/>
      <c r="MX33" s="97"/>
      <c r="MY33" s="97"/>
      <c r="MZ33" s="97"/>
      <c r="NA33" s="97"/>
      <c r="NB33" s="97"/>
      <c r="NC33" s="97"/>
      <c r="ND33" s="97"/>
      <c r="NE33" s="97"/>
      <c r="NF33" s="97"/>
      <c r="NG33" s="97"/>
      <c r="NH33" s="97"/>
      <c r="NI33" s="97"/>
      <c r="NJ33" s="97"/>
      <c r="NK33" s="97"/>
      <c r="NL33" s="97"/>
      <c r="NM33" s="97"/>
      <c r="NN33" s="97"/>
      <c r="NO33" s="97"/>
      <c r="NP33" s="97"/>
      <c r="NQ33" s="97"/>
      <c r="NR33" s="97"/>
      <c r="NS33" s="97"/>
      <c r="NT33" s="97"/>
      <c r="NU33" s="97"/>
      <c r="NV33" s="97"/>
      <c r="NW33" s="97"/>
      <c r="NX33" s="97"/>
      <c r="NY33" s="97"/>
      <c r="NZ33" s="97"/>
      <c r="OA33" s="97"/>
      <c r="OB33" s="97"/>
      <c r="OC33" s="97"/>
      <c r="OD33" s="97"/>
      <c r="OE33" s="97"/>
      <c r="OF33" s="97"/>
      <c r="OG33" s="97"/>
      <c r="OH33" s="97"/>
      <c r="OI33" s="97"/>
      <c r="OJ33" s="97"/>
      <c r="OK33" s="97"/>
      <c r="OL33" s="97"/>
      <c r="OM33" s="97"/>
      <c r="ON33" s="97"/>
      <c r="OO33" s="97"/>
      <c r="OP33" s="97"/>
      <c r="OQ33" s="97"/>
      <c r="OR33" s="97"/>
      <c r="OS33" s="97"/>
      <c r="OT33" s="97"/>
      <c r="OU33" s="97"/>
      <c r="OV33" s="97"/>
      <c r="OW33" s="97"/>
      <c r="OX33" s="97"/>
      <c r="OY33" s="97"/>
      <c r="OZ33" s="97"/>
      <c r="PA33" s="97"/>
      <c r="PB33" s="97"/>
      <c r="PC33" s="97"/>
      <c r="PD33" s="97"/>
      <c r="PE33" s="97"/>
      <c r="PF33" s="97"/>
      <c r="PG33" s="97"/>
      <c r="PH33" s="97"/>
      <c r="PI33" s="97"/>
      <c r="PJ33" s="97"/>
      <c r="PK33" s="97"/>
      <c r="PL33" s="97"/>
      <c r="PM33" s="97"/>
      <c r="PN33" s="97"/>
      <c r="PO33" s="97"/>
      <c r="PP33" s="97"/>
      <c r="PQ33" s="97"/>
      <c r="PR33" s="97"/>
      <c r="PS33" s="97"/>
      <c r="PT33" s="97"/>
      <c r="PU33" s="97"/>
      <c r="PV33" s="97"/>
      <c r="PW33" s="97"/>
      <c r="PX33" s="97"/>
      <c r="PY33" s="97"/>
      <c r="PZ33" s="97"/>
      <c r="QA33" s="97"/>
      <c r="QB33" s="97"/>
      <c r="QC33" s="97"/>
      <c r="QD33" s="97"/>
      <c r="QE33" s="97"/>
      <c r="QF33" s="97"/>
      <c r="QG33" s="97"/>
      <c r="QH33" s="97"/>
      <c r="QI33" s="97"/>
      <c r="QJ33" s="97"/>
      <c r="QK33" s="97"/>
      <c r="QL33" s="97"/>
      <c r="QM33" s="97"/>
      <c r="QN33" s="97"/>
      <c r="QO33" s="97"/>
      <c r="QP33" s="97"/>
      <c r="QQ33" s="97"/>
      <c r="QR33" s="97"/>
      <c r="QS33" s="97"/>
      <c r="QT33" s="97"/>
      <c r="QU33" s="97"/>
      <c r="QV33" s="97"/>
      <c r="QW33" s="97"/>
      <c r="QX33" s="97"/>
      <c r="QY33" s="97"/>
      <c r="QZ33" s="97"/>
      <c r="RA33" s="97"/>
      <c r="RB33" s="97"/>
      <c r="RC33" s="97"/>
      <c r="RD33" s="97"/>
      <c r="RE33" s="97"/>
      <c r="RF33" s="97"/>
      <c r="RG33" s="97"/>
      <c r="RH33" s="97"/>
      <c r="RI33" s="97"/>
      <c r="RJ33" s="97"/>
      <c r="RK33" s="97"/>
      <c r="RL33" s="97"/>
      <c r="RM33" s="97"/>
      <c r="RN33" s="97"/>
      <c r="RO33" s="97"/>
      <c r="RP33" s="97"/>
      <c r="RQ33" s="97"/>
      <c r="RR33" s="97"/>
      <c r="RS33" s="97"/>
      <c r="RT33" s="97"/>
      <c r="RU33" s="97"/>
      <c r="RV33" s="97"/>
      <c r="RW33" s="97"/>
      <c r="RX33" s="97"/>
      <c r="RY33" s="97"/>
      <c r="RZ33" s="97"/>
      <c r="SA33" s="97"/>
      <c r="SB33" s="97"/>
      <c r="SC33" s="97"/>
      <c r="SD33" s="97"/>
      <c r="SE33" s="97"/>
      <c r="SF33" s="97"/>
      <c r="SG33" s="97"/>
      <c r="SH33" s="97"/>
      <c r="SI33" s="97"/>
      <c r="SJ33" s="97"/>
      <c r="SK33" s="97"/>
      <c r="SL33" s="97"/>
      <c r="SM33" s="97"/>
      <c r="SN33" s="97"/>
      <c r="SO33" s="97"/>
      <c r="SP33" s="97"/>
      <c r="SQ33" s="97"/>
      <c r="SR33" s="97"/>
      <c r="SS33" s="97"/>
      <c r="ST33" s="97"/>
      <c r="SU33" s="97"/>
      <c r="SV33" s="97"/>
      <c r="SW33" s="97"/>
      <c r="SX33" s="97"/>
      <c r="SY33" s="97"/>
      <c r="SZ33" s="97"/>
      <c r="TA33" s="97"/>
      <c r="TB33" s="97"/>
      <c r="TC33" s="97"/>
      <c r="TD33" s="97"/>
      <c r="TE33" s="97"/>
      <c r="TF33" s="97"/>
      <c r="TG33" s="97"/>
      <c r="TH33" s="97"/>
      <c r="TI33" s="97"/>
      <c r="TJ33" s="97"/>
      <c r="TK33" s="97"/>
      <c r="TL33" s="97"/>
      <c r="TM33" s="97"/>
      <c r="TN33" s="97"/>
      <c r="TO33" s="97"/>
      <c r="TP33" s="97"/>
      <c r="TQ33" s="97"/>
      <c r="TR33" s="97"/>
      <c r="TS33" s="97"/>
      <c r="TT33" s="97"/>
      <c r="TU33" s="97"/>
      <c r="TV33" s="97"/>
      <c r="TW33" s="97"/>
      <c r="TX33" s="97"/>
      <c r="TY33" s="97"/>
      <c r="TZ33" s="97"/>
      <c r="UA33" s="97"/>
      <c r="UB33" s="97"/>
      <c r="UC33" s="97"/>
      <c r="UD33" s="97"/>
      <c r="UE33" s="97"/>
      <c r="UF33" s="97"/>
      <c r="UG33" s="97"/>
      <c r="UH33" s="97"/>
      <c r="UI33" s="97"/>
      <c r="UJ33" s="97"/>
      <c r="UK33" s="97"/>
      <c r="UL33" s="97"/>
      <c r="UM33" s="97"/>
      <c r="UN33" s="97"/>
      <c r="UO33" s="97"/>
      <c r="UP33" s="97"/>
      <c r="UQ33" s="97"/>
      <c r="UR33" s="97"/>
      <c r="US33" s="97"/>
      <c r="UT33" s="97"/>
      <c r="UU33" s="97"/>
      <c r="UV33" s="97"/>
      <c r="UW33" s="97"/>
      <c r="UX33" s="97"/>
      <c r="UY33" s="97"/>
      <c r="UZ33" s="97"/>
      <c r="VA33" s="97"/>
      <c r="VB33" s="97"/>
      <c r="VC33" s="97"/>
      <c r="VD33" s="97"/>
      <c r="VE33" s="97"/>
      <c r="VF33" s="97"/>
      <c r="VG33" s="97"/>
      <c r="VH33" s="97"/>
      <c r="VI33" s="97"/>
      <c r="VJ33" s="97"/>
      <c r="VK33" s="97"/>
      <c r="VL33" s="97"/>
      <c r="VM33" s="97"/>
      <c r="VN33" s="97"/>
      <c r="VO33" s="97"/>
      <c r="VP33" s="97"/>
      <c r="VQ33" s="97"/>
      <c r="VR33" s="97"/>
      <c r="VS33" s="97"/>
      <c r="VT33" s="97"/>
      <c r="VU33" s="97"/>
      <c r="VV33" s="97"/>
      <c r="VW33" s="97"/>
      <c r="VX33" s="97"/>
      <c r="VY33" s="97"/>
      <c r="VZ33" s="97"/>
      <c r="WA33" s="97"/>
      <c r="WB33" s="97"/>
      <c r="WC33" s="97"/>
      <c r="WD33" s="97"/>
      <c r="WE33" s="97"/>
      <c r="WF33" s="97"/>
      <c r="WG33" s="97"/>
      <c r="WH33" s="97"/>
      <c r="WI33" s="97"/>
      <c r="WJ33" s="97"/>
      <c r="WK33" s="97"/>
      <c r="WL33" s="97"/>
      <c r="WM33" s="97"/>
      <c r="WN33" s="97"/>
      <c r="WO33" s="97"/>
      <c r="WP33" s="97"/>
      <c r="WQ33" s="97"/>
      <c r="WR33" s="97"/>
      <c r="WS33" s="97"/>
      <c r="WT33" s="97"/>
      <c r="WU33" s="97"/>
      <c r="WV33" s="97"/>
      <c r="WW33" s="97"/>
      <c r="WX33" s="97"/>
      <c r="WY33" s="97"/>
      <c r="WZ33" s="97"/>
      <c r="XA33" s="97"/>
      <c r="XB33" s="97"/>
      <c r="XC33" s="97"/>
      <c r="XD33" s="97"/>
      <c r="XE33" s="97"/>
      <c r="XF33" s="97"/>
      <c r="XG33" s="97"/>
      <c r="XH33" s="97"/>
      <c r="XI33" s="97"/>
      <c r="XJ33" s="97"/>
      <c r="XK33" s="97"/>
      <c r="XL33" s="97"/>
      <c r="XM33" s="97"/>
      <c r="XN33" s="97"/>
      <c r="XO33" s="97"/>
      <c r="XP33" s="97"/>
      <c r="XQ33" s="97"/>
      <c r="XR33" s="97"/>
      <c r="XS33" s="97"/>
      <c r="XT33" s="97"/>
      <c r="XU33" s="97"/>
      <c r="XV33" s="97"/>
      <c r="XW33" s="97"/>
      <c r="XX33" s="97"/>
      <c r="XY33" s="97"/>
      <c r="XZ33" s="97"/>
      <c r="YA33" s="97"/>
      <c r="YB33" s="97"/>
      <c r="YC33" s="97"/>
      <c r="YD33" s="97"/>
      <c r="YE33" s="97"/>
      <c r="YF33" s="97"/>
      <c r="YG33" s="97"/>
      <c r="YH33" s="97"/>
      <c r="YI33" s="97"/>
      <c r="YJ33" s="97"/>
      <c r="YK33" s="97"/>
      <c r="YL33" s="97"/>
      <c r="YM33" s="97"/>
      <c r="YN33" s="97"/>
      <c r="YO33" s="97"/>
      <c r="YP33" s="97"/>
      <c r="YQ33" s="97"/>
      <c r="YR33" s="97"/>
      <c r="YS33" s="97"/>
      <c r="YT33" s="97"/>
      <c r="YU33" s="97"/>
      <c r="YV33" s="97"/>
      <c r="YW33" s="97"/>
      <c r="YX33" s="97"/>
      <c r="YY33" s="97"/>
      <c r="YZ33" s="97"/>
      <c r="ZA33" s="97"/>
      <c r="ZB33" s="97"/>
      <c r="ZC33" s="97"/>
      <c r="ZD33" s="97"/>
      <c r="ZE33" s="97"/>
      <c r="ZF33" s="97"/>
      <c r="ZG33" s="97"/>
      <c r="ZH33" s="97"/>
      <c r="ZI33" s="97"/>
      <c r="ZJ33" s="97"/>
      <c r="ZK33" s="97"/>
      <c r="ZL33" s="97"/>
      <c r="ZM33" s="97"/>
      <c r="ZN33" s="97"/>
      <c r="ZO33" s="97"/>
      <c r="ZP33" s="97"/>
      <c r="ZQ33" s="97"/>
      <c r="ZR33" s="97"/>
      <c r="ZS33" s="97"/>
      <c r="ZT33" s="97"/>
      <c r="ZU33" s="97"/>
      <c r="ZV33" s="97"/>
      <c r="ZW33" s="97"/>
      <c r="ZX33" s="97"/>
      <c r="ZY33" s="97"/>
      <c r="ZZ33" s="97"/>
      <c r="AAA33" s="97"/>
      <c r="AAB33" s="97"/>
      <c r="AAC33" s="97"/>
      <c r="AAD33" s="97"/>
      <c r="AAE33" s="97"/>
      <c r="AAF33" s="97"/>
      <c r="AAG33" s="97"/>
      <c r="AAH33" s="97"/>
      <c r="AAI33" s="97"/>
      <c r="AAJ33" s="97"/>
      <c r="AAK33" s="97"/>
      <c r="AAL33" s="97"/>
      <c r="AAM33" s="97"/>
      <c r="AAN33" s="97"/>
      <c r="AAO33" s="97"/>
      <c r="AAP33" s="97"/>
      <c r="AAQ33" s="97"/>
      <c r="AAR33" s="97"/>
      <c r="AAS33" s="97"/>
      <c r="AAT33" s="97"/>
      <c r="AAU33" s="97"/>
      <c r="AAV33" s="97"/>
      <c r="AAW33" s="97"/>
      <c r="AAX33" s="97"/>
      <c r="AAY33" s="97"/>
      <c r="AAZ33" s="97"/>
      <c r="ABA33" s="97"/>
      <c r="ABB33" s="97"/>
      <c r="ABC33" s="97"/>
      <c r="ABD33" s="97"/>
      <c r="ABE33" s="97"/>
      <c r="ABF33" s="97"/>
      <c r="ABG33" s="97"/>
      <c r="ABH33" s="97"/>
      <c r="ABI33" s="97"/>
      <c r="ABJ33" s="97"/>
      <c r="ABK33" s="97"/>
      <c r="ABL33" s="97"/>
      <c r="ABM33" s="97"/>
      <c r="ABN33" s="97"/>
      <c r="ABO33" s="97"/>
      <c r="ABP33" s="97"/>
      <c r="ABQ33" s="97"/>
      <c r="ABR33" s="97"/>
      <c r="ABS33" s="97"/>
      <c r="ABT33" s="97"/>
      <c r="ABU33" s="97"/>
      <c r="ABV33" s="97"/>
      <c r="ABW33" s="97"/>
      <c r="ABX33" s="97"/>
      <c r="ABY33" s="97"/>
      <c r="ABZ33" s="97"/>
      <c r="ACA33" s="97"/>
      <c r="ACB33" s="97"/>
      <c r="ACC33" s="97"/>
      <c r="ACD33" s="97"/>
      <c r="ACE33" s="97"/>
      <c r="ACF33" s="97"/>
      <c r="ACG33" s="97"/>
      <c r="ACH33" s="97"/>
      <c r="ACI33" s="97"/>
      <c r="ACJ33" s="97"/>
      <c r="ACK33" s="97"/>
      <c r="ACL33" s="97"/>
      <c r="ACM33" s="97"/>
      <c r="ACN33" s="97"/>
      <c r="ACO33" s="97"/>
      <c r="ACP33" s="97"/>
      <c r="ACQ33" s="97"/>
      <c r="ACR33" s="97"/>
      <c r="ACS33" s="97"/>
      <c r="ACT33" s="97"/>
      <c r="ACU33" s="97"/>
      <c r="ACV33" s="97"/>
      <c r="ACW33" s="97"/>
      <c r="ACX33" s="97"/>
      <c r="ACY33" s="97"/>
      <c r="ACZ33" s="97"/>
      <c r="ADA33" s="97"/>
      <c r="ADB33" s="97"/>
      <c r="ADC33" s="97"/>
      <c r="ADD33" s="97"/>
      <c r="ADE33" s="97"/>
      <c r="ADF33" s="97"/>
      <c r="ADG33" s="97"/>
      <c r="ADH33" s="97"/>
      <c r="ADI33" s="97"/>
      <c r="ADJ33" s="97"/>
      <c r="ADK33" s="97"/>
      <c r="ADL33" s="97"/>
      <c r="ADM33" s="97"/>
      <c r="ADN33" s="97"/>
      <c r="ADO33" s="97"/>
      <c r="ADP33" s="97"/>
      <c r="ADQ33" s="97"/>
      <c r="ADR33" s="97"/>
      <c r="ADS33" s="97"/>
      <c r="ADT33" s="97"/>
      <c r="ADU33" s="97"/>
      <c r="ADV33" s="97"/>
      <c r="ADW33" s="97"/>
      <c r="ADX33" s="97"/>
      <c r="ADY33" s="97"/>
      <c r="ADZ33" s="97"/>
      <c r="AEA33" s="97"/>
      <c r="AEB33" s="97"/>
      <c r="AEC33" s="97"/>
      <c r="AED33" s="97"/>
      <c r="AEE33" s="97"/>
      <c r="AEF33" s="97"/>
      <c r="AEG33" s="97"/>
      <c r="AEH33" s="97"/>
      <c r="AEI33" s="97"/>
      <c r="AEJ33" s="97"/>
      <c r="AEK33" s="97"/>
      <c r="AEL33" s="97"/>
      <c r="AEM33" s="97"/>
      <c r="AEN33" s="97"/>
      <c r="AEO33" s="97"/>
      <c r="AEP33" s="97"/>
      <c r="AEQ33" s="97"/>
      <c r="AER33" s="97"/>
      <c r="AES33" s="97"/>
      <c r="AET33" s="97"/>
      <c r="AEU33" s="97"/>
      <c r="AEV33" s="97"/>
      <c r="AEW33" s="97"/>
      <c r="AEX33" s="97"/>
      <c r="AEY33" s="97"/>
      <c r="AEZ33" s="97"/>
      <c r="AFA33" s="97"/>
      <c r="AFB33" s="97"/>
      <c r="AFC33" s="97"/>
      <c r="AFD33" s="97"/>
      <c r="AFE33" s="97"/>
      <c r="AFF33" s="97"/>
      <c r="AFG33" s="97"/>
      <c r="AFH33" s="97"/>
      <c r="AFI33" s="97"/>
      <c r="AFJ33" s="97"/>
      <c r="AFK33" s="97"/>
      <c r="AFL33" s="97"/>
      <c r="AFM33" s="97"/>
      <c r="AFN33" s="97"/>
      <c r="AFO33" s="97"/>
      <c r="AFP33" s="97"/>
      <c r="AFQ33" s="97"/>
      <c r="AFR33" s="97"/>
      <c r="AFS33" s="97"/>
      <c r="AFT33" s="97"/>
      <c r="AFU33" s="97"/>
      <c r="AFV33" s="97"/>
      <c r="AFW33" s="97"/>
      <c r="AFX33" s="97"/>
      <c r="AFY33" s="97"/>
      <c r="AFZ33" s="97"/>
      <c r="AGA33" s="97"/>
      <c r="AGB33" s="97"/>
      <c r="AGC33" s="97"/>
      <c r="AGD33" s="97"/>
      <c r="AGE33" s="97"/>
      <c r="AGF33" s="97"/>
      <c r="AGG33" s="97"/>
      <c r="AGH33" s="97"/>
      <c r="AGI33" s="97"/>
      <c r="AGJ33" s="97"/>
      <c r="AGK33" s="97"/>
      <c r="AGL33" s="97"/>
      <c r="AGM33" s="97"/>
      <c r="AGN33" s="97"/>
      <c r="AGO33" s="97"/>
      <c r="AGP33" s="97"/>
      <c r="AGQ33" s="97"/>
      <c r="AGR33" s="97"/>
      <c r="AGS33" s="97"/>
      <c r="AGT33" s="97"/>
      <c r="AGU33" s="97"/>
      <c r="AGV33" s="97"/>
      <c r="AGW33" s="97"/>
      <c r="AGX33" s="97"/>
      <c r="AGY33" s="97"/>
      <c r="AGZ33" s="97"/>
      <c r="AHA33" s="97"/>
      <c r="AHB33" s="97"/>
      <c r="AHC33" s="97"/>
      <c r="AHD33" s="97"/>
      <c r="AHE33" s="97"/>
      <c r="AHF33" s="97"/>
      <c r="AHG33" s="97"/>
      <c r="AHH33" s="97"/>
      <c r="AHI33" s="97"/>
      <c r="AHJ33" s="97"/>
      <c r="AHK33" s="97"/>
      <c r="AHL33" s="97"/>
      <c r="AHM33" s="97"/>
      <c r="AHN33" s="97"/>
      <c r="AHO33" s="97"/>
      <c r="AHP33" s="97"/>
      <c r="AHQ33" s="97"/>
      <c r="AHR33" s="97"/>
      <c r="AHS33" s="97"/>
      <c r="AHT33" s="97"/>
      <c r="AHU33" s="97"/>
      <c r="AHV33" s="97"/>
      <c r="AHW33" s="97"/>
      <c r="AHX33" s="97"/>
      <c r="AHY33" s="97"/>
      <c r="AHZ33" s="97"/>
      <c r="AIA33" s="97"/>
      <c r="AIB33" s="97"/>
      <c r="AIC33" s="97"/>
      <c r="AID33" s="97"/>
      <c r="AIE33" s="97"/>
      <c r="AIF33" s="97"/>
      <c r="AIG33" s="97"/>
      <c r="AIH33" s="97"/>
      <c r="AII33" s="97"/>
      <c r="AIJ33" s="97"/>
      <c r="AIK33" s="97"/>
      <c r="AIL33" s="97"/>
      <c r="AIM33" s="97"/>
      <c r="AIN33" s="97"/>
      <c r="AIO33" s="97"/>
      <c r="AIP33" s="97"/>
      <c r="AIQ33" s="97"/>
      <c r="AIR33" s="97"/>
      <c r="AIS33" s="97"/>
      <c r="AIT33" s="97"/>
      <c r="AIU33" s="97"/>
      <c r="AIV33" s="97"/>
      <c r="AIW33" s="97"/>
      <c r="AIX33" s="97"/>
      <c r="AIY33" s="97"/>
      <c r="AIZ33" s="97"/>
      <c r="AJA33" s="97"/>
      <c r="AJB33" s="97"/>
      <c r="AJC33" s="97"/>
      <c r="AJD33" s="97"/>
      <c r="AJE33" s="97"/>
      <c r="AJF33" s="97"/>
      <c r="AJG33" s="97"/>
      <c r="AJH33" s="97"/>
      <c r="AJI33" s="97"/>
      <c r="AJJ33" s="97"/>
      <c r="AJK33" s="97"/>
      <c r="AJL33" s="97"/>
      <c r="AJM33" s="97"/>
      <c r="AJN33" s="97"/>
      <c r="AJO33" s="97"/>
      <c r="AJP33" s="97"/>
      <c r="AJQ33" s="97"/>
      <c r="AJR33" s="97"/>
      <c r="AJS33" s="97"/>
      <c r="AJT33" s="97"/>
      <c r="AJU33" s="97"/>
      <c r="AJV33" s="97"/>
      <c r="AJW33" s="97"/>
      <c r="AJX33" s="97"/>
      <c r="AJY33" s="97"/>
      <c r="AJZ33" s="97"/>
      <c r="AKA33" s="97"/>
      <c r="AKB33" s="97"/>
      <c r="AKC33" s="97"/>
      <c r="AKD33" s="97"/>
      <c r="AKE33" s="97"/>
      <c r="AKF33" s="97"/>
      <c r="AKG33" s="97"/>
      <c r="AKH33" s="97"/>
      <c r="AKI33" s="97"/>
      <c r="AKJ33" s="97"/>
      <c r="AKK33" s="97"/>
      <c r="AKL33" s="97"/>
      <c r="AKM33" s="97"/>
      <c r="AKN33" s="97"/>
      <c r="AKO33" s="97"/>
      <c r="AKP33" s="97"/>
      <c r="AKQ33" s="97"/>
      <c r="AKR33" s="97"/>
      <c r="AKS33" s="97"/>
      <c r="AKT33" s="97"/>
      <c r="AKU33" s="97"/>
      <c r="AKV33" s="97"/>
      <c r="AKW33" s="97"/>
      <c r="AKX33" s="97"/>
      <c r="AKY33" s="97"/>
      <c r="AKZ33" s="97"/>
      <c r="ALA33" s="97"/>
      <c r="ALB33" s="97"/>
      <c r="ALC33" s="97"/>
      <c r="ALD33" s="97"/>
      <c r="ALE33" s="97"/>
      <c r="ALF33" s="97"/>
      <c r="ALG33" s="97"/>
      <c r="ALH33" s="97"/>
      <c r="ALI33" s="97"/>
      <c r="ALJ33" s="97"/>
      <c r="ALK33" s="97"/>
      <c r="ALL33" s="97"/>
      <c r="ALM33" s="97"/>
      <c r="ALN33" s="97"/>
      <c r="ALO33" s="97"/>
      <c r="ALP33" s="97"/>
      <c r="ALQ33" s="97"/>
      <c r="ALR33" s="97"/>
      <c r="ALS33" s="97"/>
      <c r="ALT33" s="97"/>
      <c r="ALU33" s="97"/>
      <c r="ALV33" s="97"/>
      <c r="ALW33" s="97"/>
      <c r="ALX33" s="97"/>
      <c r="ALY33" s="97"/>
      <c r="ALZ33" s="97"/>
      <c r="AMA33" s="97"/>
      <c r="AMB33" s="97"/>
      <c r="AMC33" s="97"/>
      <c r="AMD33" s="97"/>
      <c r="AME33" s="97"/>
      <c r="AMF33" s="97"/>
      <c r="AMG33" s="97"/>
      <c r="AMH33" s="97"/>
      <c r="AMI33" s="97"/>
    </row>
    <row r="34" spans="1:1023" x14ac:dyDescent="0.2">
      <c r="A34" s="164" t="s">
        <v>94</v>
      </c>
      <c r="B34" s="89" t="s">
        <v>14</v>
      </c>
      <c r="C34" s="74">
        <v>23.748407955777338</v>
      </c>
      <c r="D34" s="74">
        <v>9.1313263490640448</v>
      </c>
      <c r="E34" s="74">
        <v>1.8305760072815063</v>
      </c>
      <c r="F34" s="74">
        <v>65.257936570260483</v>
      </c>
      <c r="G34" s="74">
        <v>3.1757736923803785E-2</v>
      </c>
      <c r="H34" s="209"/>
      <c r="I34" s="72"/>
      <c r="J34" s="63"/>
      <c r="K34" s="63"/>
      <c r="L34" s="63"/>
      <c r="M34" s="63"/>
      <c r="N34" s="63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  <c r="EY34" s="97"/>
      <c r="EZ34" s="97"/>
      <c r="FA34" s="97"/>
      <c r="FB34" s="97"/>
      <c r="FC34" s="97"/>
      <c r="FD34" s="97"/>
      <c r="FE34" s="97"/>
      <c r="FF34" s="97"/>
      <c r="FG34" s="97"/>
      <c r="FH34" s="97"/>
      <c r="FI34" s="97"/>
      <c r="FJ34" s="97"/>
      <c r="FK34" s="97"/>
      <c r="FL34" s="97"/>
      <c r="FM34" s="97"/>
      <c r="FN34" s="97"/>
      <c r="FO34" s="97"/>
      <c r="FP34" s="97"/>
      <c r="FQ34" s="97"/>
      <c r="FR34" s="97"/>
      <c r="FS34" s="97"/>
      <c r="FT34" s="97"/>
      <c r="FU34" s="97"/>
      <c r="FV34" s="97"/>
      <c r="FW34" s="97"/>
      <c r="FX34" s="97"/>
      <c r="FY34" s="97"/>
      <c r="FZ34" s="97"/>
      <c r="GA34" s="97"/>
      <c r="GB34" s="97"/>
      <c r="GC34" s="97"/>
      <c r="GD34" s="97"/>
      <c r="GE34" s="97"/>
      <c r="GF34" s="97"/>
      <c r="GG34" s="97"/>
      <c r="GH34" s="97"/>
      <c r="GI34" s="97"/>
      <c r="GJ34" s="97"/>
      <c r="GK34" s="97"/>
      <c r="GL34" s="97"/>
      <c r="GM34" s="97"/>
      <c r="GN34" s="97"/>
      <c r="GO34" s="97"/>
      <c r="GP34" s="97"/>
      <c r="GQ34" s="97"/>
      <c r="GR34" s="97"/>
      <c r="GS34" s="97"/>
      <c r="GT34" s="97"/>
      <c r="GU34" s="97"/>
      <c r="GV34" s="97"/>
      <c r="GW34" s="97"/>
      <c r="GX34" s="97"/>
      <c r="GY34" s="97"/>
      <c r="GZ34" s="97"/>
      <c r="HA34" s="97"/>
      <c r="HB34" s="97"/>
      <c r="HC34" s="97"/>
      <c r="HD34" s="97"/>
      <c r="HE34" s="97"/>
      <c r="HF34" s="97"/>
      <c r="HG34" s="97"/>
      <c r="HH34" s="97"/>
      <c r="HI34" s="97"/>
      <c r="HJ34" s="97"/>
      <c r="HK34" s="97"/>
      <c r="HL34" s="97"/>
      <c r="HM34" s="97"/>
      <c r="HN34" s="97"/>
      <c r="HO34" s="97"/>
      <c r="HP34" s="97"/>
      <c r="HQ34" s="97"/>
      <c r="HR34" s="97"/>
      <c r="HS34" s="97"/>
      <c r="HT34" s="97"/>
      <c r="HU34" s="97"/>
      <c r="HV34" s="97"/>
      <c r="HW34" s="97"/>
      <c r="HX34" s="97"/>
      <c r="HY34" s="97"/>
      <c r="HZ34" s="97"/>
      <c r="IA34" s="97"/>
      <c r="IB34" s="97"/>
      <c r="IC34" s="97"/>
      <c r="ID34" s="97"/>
      <c r="IE34" s="97"/>
      <c r="IF34" s="97"/>
      <c r="IG34" s="97"/>
      <c r="IH34" s="97"/>
      <c r="II34" s="97"/>
      <c r="IJ34" s="97"/>
      <c r="IK34" s="97"/>
      <c r="IL34" s="97"/>
      <c r="IM34" s="97"/>
      <c r="IN34" s="97"/>
      <c r="IO34" s="97"/>
      <c r="IP34" s="97"/>
      <c r="IQ34" s="97"/>
      <c r="IR34" s="97"/>
      <c r="IS34" s="97"/>
      <c r="IT34" s="97"/>
      <c r="IU34" s="97"/>
      <c r="IV34" s="97"/>
      <c r="IW34" s="97"/>
      <c r="IX34" s="97"/>
      <c r="IY34" s="97"/>
      <c r="IZ34" s="97"/>
      <c r="JA34" s="97"/>
      <c r="JB34" s="97"/>
      <c r="JC34" s="97"/>
      <c r="JD34" s="97"/>
      <c r="JE34" s="97"/>
      <c r="JF34" s="97"/>
      <c r="JG34" s="97"/>
      <c r="JH34" s="97"/>
      <c r="JI34" s="97"/>
      <c r="JJ34" s="97"/>
      <c r="JK34" s="97"/>
      <c r="JL34" s="97"/>
      <c r="JM34" s="97"/>
      <c r="JN34" s="97"/>
      <c r="JO34" s="97"/>
      <c r="JP34" s="97"/>
      <c r="JQ34" s="97"/>
      <c r="JR34" s="97"/>
      <c r="JS34" s="97"/>
      <c r="JT34" s="97"/>
      <c r="JU34" s="97"/>
      <c r="JV34" s="97"/>
      <c r="JW34" s="97"/>
      <c r="JX34" s="97"/>
      <c r="JY34" s="97"/>
      <c r="JZ34" s="97"/>
      <c r="KA34" s="97"/>
      <c r="KB34" s="97"/>
      <c r="KC34" s="97"/>
      <c r="KD34" s="97"/>
      <c r="KE34" s="97"/>
      <c r="KF34" s="97"/>
      <c r="KG34" s="97"/>
      <c r="KH34" s="97"/>
      <c r="KI34" s="97"/>
      <c r="KJ34" s="97"/>
      <c r="KK34" s="97"/>
      <c r="KL34" s="97"/>
      <c r="KM34" s="97"/>
      <c r="KN34" s="97"/>
      <c r="KO34" s="97"/>
      <c r="KP34" s="97"/>
      <c r="KQ34" s="97"/>
      <c r="KR34" s="97"/>
      <c r="KS34" s="97"/>
      <c r="KT34" s="97"/>
      <c r="KU34" s="97"/>
      <c r="KV34" s="97"/>
      <c r="KW34" s="97"/>
      <c r="KX34" s="97"/>
      <c r="KY34" s="97"/>
      <c r="KZ34" s="97"/>
      <c r="LA34" s="97"/>
      <c r="LB34" s="97"/>
      <c r="LC34" s="97"/>
      <c r="LD34" s="97"/>
      <c r="LE34" s="97"/>
      <c r="LF34" s="97"/>
      <c r="LG34" s="97"/>
      <c r="LH34" s="97"/>
      <c r="LI34" s="97"/>
      <c r="LJ34" s="97"/>
      <c r="LK34" s="97"/>
      <c r="LL34" s="97"/>
      <c r="LM34" s="97"/>
      <c r="LN34" s="97"/>
      <c r="LO34" s="97"/>
      <c r="LP34" s="97"/>
      <c r="LQ34" s="97"/>
      <c r="LR34" s="97"/>
      <c r="LS34" s="97"/>
      <c r="LT34" s="97"/>
      <c r="LU34" s="97"/>
      <c r="LV34" s="97"/>
      <c r="LW34" s="97"/>
      <c r="LX34" s="97"/>
      <c r="LY34" s="97"/>
      <c r="LZ34" s="97"/>
      <c r="MA34" s="97"/>
      <c r="MB34" s="97"/>
      <c r="MC34" s="97"/>
      <c r="MD34" s="97"/>
      <c r="ME34" s="97"/>
      <c r="MF34" s="97"/>
      <c r="MG34" s="97"/>
      <c r="MH34" s="97"/>
      <c r="MI34" s="97"/>
      <c r="MJ34" s="97"/>
      <c r="MK34" s="97"/>
      <c r="ML34" s="97"/>
      <c r="MM34" s="97"/>
      <c r="MN34" s="97"/>
      <c r="MO34" s="97"/>
      <c r="MP34" s="97"/>
      <c r="MQ34" s="97"/>
      <c r="MR34" s="97"/>
      <c r="MS34" s="97"/>
      <c r="MT34" s="97"/>
      <c r="MU34" s="97"/>
      <c r="MV34" s="97"/>
      <c r="MW34" s="97"/>
      <c r="MX34" s="97"/>
      <c r="MY34" s="97"/>
      <c r="MZ34" s="97"/>
      <c r="NA34" s="97"/>
      <c r="NB34" s="97"/>
      <c r="NC34" s="97"/>
      <c r="ND34" s="97"/>
      <c r="NE34" s="97"/>
      <c r="NF34" s="97"/>
      <c r="NG34" s="97"/>
      <c r="NH34" s="97"/>
      <c r="NI34" s="97"/>
      <c r="NJ34" s="97"/>
      <c r="NK34" s="97"/>
      <c r="NL34" s="97"/>
      <c r="NM34" s="97"/>
      <c r="NN34" s="97"/>
      <c r="NO34" s="97"/>
      <c r="NP34" s="97"/>
      <c r="NQ34" s="97"/>
      <c r="NR34" s="97"/>
      <c r="NS34" s="97"/>
      <c r="NT34" s="97"/>
      <c r="NU34" s="97"/>
      <c r="NV34" s="97"/>
      <c r="NW34" s="97"/>
      <c r="NX34" s="97"/>
      <c r="NY34" s="97"/>
      <c r="NZ34" s="97"/>
      <c r="OA34" s="97"/>
      <c r="OB34" s="97"/>
      <c r="OC34" s="97"/>
      <c r="OD34" s="97"/>
      <c r="OE34" s="97"/>
      <c r="OF34" s="97"/>
      <c r="OG34" s="97"/>
      <c r="OH34" s="97"/>
      <c r="OI34" s="97"/>
      <c r="OJ34" s="97"/>
      <c r="OK34" s="97"/>
      <c r="OL34" s="97"/>
      <c r="OM34" s="97"/>
      <c r="ON34" s="97"/>
      <c r="OO34" s="97"/>
      <c r="OP34" s="97"/>
      <c r="OQ34" s="97"/>
      <c r="OR34" s="97"/>
      <c r="OS34" s="97"/>
      <c r="OT34" s="97"/>
      <c r="OU34" s="97"/>
      <c r="OV34" s="97"/>
      <c r="OW34" s="97"/>
      <c r="OX34" s="97"/>
      <c r="OY34" s="97"/>
      <c r="OZ34" s="97"/>
      <c r="PA34" s="97"/>
      <c r="PB34" s="97"/>
      <c r="PC34" s="97"/>
      <c r="PD34" s="97"/>
      <c r="PE34" s="97"/>
      <c r="PF34" s="97"/>
      <c r="PG34" s="97"/>
      <c r="PH34" s="97"/>
      <c r="PI34" s="97"/>
      <c r="PJ34" s="97"/>
      <c r="PK34" s="97"/>
      <c r="PL34" s="97"/>
      <c r="PM34" s="97"/>
      <c r="PN34" s="97"/>
      <c r="PO34" s="97"/>
      <c r="PP34" s="97"/>
      <c r="PQ34" s="97"/>
      <c r="PR34" s="97"/>
      <c r="PS34" s="97"/>
      <c r="PT34" s="97"/>
      <c r="PU34" s="97"/>
      <c r="PV34" s="97"/>
      <c r="PW34" s="97"/>
      <c r="PX34" s="97"/>
      <c r="PY34" s="97"/>
      <c r="PZ34" s="97"/>
      <c r="QA34" s="97"/>
      <c r="QB34" s="97"/>
      <c r="QC34" s="97"/>
      <c r="QD34" s="97"/>
      <c r="QE34" s="97"/>
      <c r="QF34" s="97"/>
      <c r="QG34" s="97"/>
      <c r="QH34" s="97"/>
      <c r="QI34" s="97"/>
      <c r="QJ34" s="97"/>
      <c r="QK34" s="97"/>
      <c r="QL34" s="97"/>
      <c r="QM34" s="97"/>
      <c r="QN34" s="97"/>
      <c r="QO34" s="97"/>
      <c r="QP34" s="97"/>
      <c r="QQ34" s="97"/>
      <c r="QR34" s="97"/>
      <c r="QS34" s="97"/>
      <c r="QT34" s="97"/>
      <c r="QU34" s="97"/>
      <c r="QV34" s="97"/>
      <c r="QW34" s="97"/>
      <c r="QX34" s="97"/>
      <c r="QY34" s="97"/>
      <c r="QZ34" s="97"/>
      <c r="RA34" s="97"/>
      <c r="RB34" s="97"/>
      <c r="RC34" s="97"/>
      <c r="RD34" s="97"/>
      <c r="RE34" s="97"/>
      <c r="RF34" s="97"/>
      <c r="RG34" s="97"/>
      <c r="RH34" s="97"/>
      <c r="RI34" s="97"/>
      <c r="RJ34" s="97"/>
      <c r="RK34" s="97"/>
      <c r="RL34" s="97"/>
      <c r="RM34" s="97"/>
      <c r="RN34" s="97"/>
      <c r="RO34" s="97"/>
      <c r="RP34" s="97"/>
      <c r="RQ34" s="97"/>
      <c r="RR34" s="97"/>
      <c r="RS34" s="97"/>
      <c r="RT34" s="97"/>
      <c r="RU34" s="97"/>
      <c r="RV34" s="97"/>
      <c r="RW34" s="97"/>
      <c r="RX34" s="97"/>
      <c r="RY34" s="97"/>
      <c r="RZ34" s="97"/>
      <c r="SA34" s="97"/>
      <c r="SB34" s="97"/>
      <c r="SC34" s="97"/>
      <c r="SD34" s="97"/>
      <c r="SE34" s="97"/>
      <c r="SF34" s="97"/>
      <c r="SG34" s="97"/>
      <c r="SH34" s="97"/>
      <c r="SI34" s="97"/>
      <c r="SJ34" s="97"/>
      <c r="SK34" s="97"/>
      <c r="SL34" s="97"/>
      <c r="SM34" s="97"/>
      <c r="SN34" s="97"/>
      <c r="SO34" s="97"/>
      <c r="SP34" s="97"/>
      <c r="SQ34" s="97"/>
      <c r="SR34" s="97"/>
      <c r="SS34" s="97"/>
      <c r="ST34" s="97"/>
      <c r="SU34" s="97"/>
      <c r="SV34" s="97"/>
      <c r="SW34" s="97"/>
      <c r="SX34" s="97"/>
      <c r="SY34" s="97"/>
      <c r="SZ34" s="97"/>
      <c r="TA34" s="97"/>
      <c r="TB34" s="97"/>
      <c r="TC34" s="97"/>
      <c r="TD34" s="97"/>
      <c r="TE34" s="97"/>
      <c r="TF34" s="97"/>
      <c r="TG34" s="97"/>
      <c r="TH34" s="97"/>
      <c r="TI34" s="97"/>
      <c r="TJ34" s="97"/>
      <c r="TK34" s="97"/>
      <c r="TL34" s="97"/>
      <c r="TM34" s="97"/>
      <c r="TN34" s="97"/>
      <c r="TO34" s="97"/>
      <c r="TP34" s="97"/>
      <c r="TQ34" s="97"/>
      <c r="TR34" s="97"/>
      <c r="TS34" s="97"/>
      <c r="TT34" s="97"/>
      <c r="TU34" s="97"/>
      <c r="TV34" s="97"/>
      <c r="TW34" s="97"/>
      <c r="TX34" s="97"/>
      <c r="TY34" s="97"/>
      <c r="TZ34" s="97"/>
      <c r="UA34" s="97"/>
      <c r="UB34" s="97"/>
      <c r="UC34" s="97"/>
      <c r="UD34" s="97"/>
      <c r="UE34" s="97"/>
      <c r="UF34" s="97"/>
      <c r="UG34" s="97"/>
      <c r="UH34" s="97"/>
      <c r="UI34" s="97"/>
      <c r="UJ34" s="97"/>
      <c r="UK34" s="97"/>
      <c r="UL34" s="97"/>
      <c r="UM34" s="97"/>
      <c r="UN34" s="97"/>
      <c r="UO34" s="97"/>
      <c r="UP34" s="97"/>
      <c r="UQ34" s="97"/>
      <c r="UR34" s="97"/>
      <c r="US34" s="97"/>
      <c r="UT34" s="97"/>
      <c r="UU34" s="97"/>
      <c r="UV34" s="97"/>
      <c r="UW34" s="97"/>
      <c r="UX34" s="97"/>
      <c r="UY34" s="97"/>
      <c r="UZ34" s="97"/>
      <c r="VA34" s="97"/>
      <c r="VB34" s="97"/>
      <c r="VC34" s="97"/>
      <c r="VD34" s="97"/>
      <c r="VE34" s="97"/>
      <c r="VF34" s="97"/>
      <c r="VG34" s="97"/>
      <c r="VH34" s="97"/>
      <c r="VI34" s="97"/>
      <c r="VJ34" s="97"/>
      <c r="VK34" s="97"/>
      <c r="VL34" s="97"/>
      <c r="VM34" s="97"/>
      <c r="VN34" s="97"/>
      <c r="VO34" s="97"/>
      <c r="VP34" s="97"/>
      <c r="VQ34" s="97"/>
      <c r="VR34" s="97"/>
      <c r="VS34" s="97"/>
      <c r="VT34" s="97"/>
      <c r="VU34" s="97"/>
      <c r="VV34" s="97"/>
      <c r="VW34" s="97"/>
      <c r="VX34" s="97"/>
      <c r="VY34" s="97"/>
      <c r="VZ34" s="97"/>
      <c r="WA34" s="97"/>
      <c r="WB34" s="97"/>
      <c r="WC34" s="97"/>
      <c r="WD34" s="97"/>
      <c r="WE34" s="97"/>
      <c r="WF34" s="97"/>
      <c r="WG34" s="97"/>
      <c r="WH34" s="97"/>
      <c r="WI34" s="97"/>
      <c r="WJ34" s="97"/>
      <c r="WK34" s="97"/>
      <c r="WL34" s="97"/>
      <c r="WM34" s="97"/>
      <c r="WN34" s="97"/>
      <c r="WO34" s="97"/>
      <c r="WP34" s="97"/>
      <c r="WQ34" s="97"/>
      <c r="WR34" s="97"/>
      <c r="WS34" s="97"/>
      <c r="WT34" s="97"/>
      <c r="WU34" s="97"/>
      <c r="WV34" s="97"/>
      <c r="WW34" s="97"/>
      <c r="WX34" s="97"/>
      <c r="WY34" s="97"/>
      <c r="WZ34" s="97"/>
      <c r="XA34" s="97"/>
      <c r="XB34" s="97"/>
      <c r="XC34" s="97"/>
      <c r="XD34" s="97"/>
      <c r="XE34" s="97"/>
      <c r="XF34" s="97"/>
      <c r="XG34" s="97"/>
      <c r="XH34" s="97"/>
      <c r="XI34" s="97"/>
      <c r="XJ34" s="97"/>
      <c r="XK34" s="97"/>
      <c r="XL34" s="97"/>
      <c r="XM34" s="97"/>
      <c r="XN34" s="97"/>
      <c r="XO34" s="97"/>
      <c r="XP34" s="97"/>
      <c r="XQ34" s="97"/>
      <c r="XR34" s="97"/>
      <c r="XS34" s="97"/>
      <c r="XT34" s="97"/>
      <c r="XU34" s="97"/>
      <c r="XV34" s="97"/>
      <c r="XW34" s="97"/>
      <c r="XX34" s="97"/>
      <c r="XY34" s="97"/>
      <c r="XZ34" s="97"/>
      <c r="YA34" s="97"/>
      <c r="YB34" s="97"/>
      <c r="YC34" s="97"/>
      <c r="YD34" s="97"/>
      <c r="YE34" s="97"/>
      <c r="YF34" s="97"/>
      <c r="YG34" s="97"/>
      <c r="YH34" s="97"/>
      <c r="YI34" s="97"/>
      <c r="YJ34" s="97"/>
      <c r="YK34" s="97"/>
      <c r="YL34" s="97"/>
      <c r="YM34" s="97"/>
      <c r="YN34" s="97"/>
      <c r="YO34" s="97"/>
      <c r="YP34" s="97"/>
      <c r="YQ34" s="97"/>
      <c r="YR34" s="97"/>
      <c r="YS34" s="97"/>
      <c r="YT34" s="97"/>
      <c r="YU34" s="97"/>
      <c r="YV34" s="97"/>
      <c r="YW34" s="97"/>
      <c r="YX34" s="97"/>
      <c r="YY34" s="97"/>
      <c r="YZ34" s="97"/>
      <c r="ZA34" s="97"/>
      <c r="ZB34" s="97"/>
      <c r="ZC34" s="97"/>
      <c r="ZD34" s="97"/>
      <c r="ZE34" s="97"/>
      <c r="ZF34" s="97"/>
      <c r="ZG34" s="97"/>
      <c r="ZH34" s="97"/>
      <c r="ZI34" s="97"/>
      <c r="ZJ34" s="97"/>
      <c r="ZK34" s="97"/>
      <c r="ZL34" s="97"/>
      <c r="ZM34" s="97"/>
      <c r="ZN34" s="97"/>
      <c r="ZO34" s="97"/>
      <c r="ZP34" s="97"/>
      <c r="ZQ34" s="97"/>
      <c r="ZR34" s="97"/>
      <c r="ZS34" s="97"/>
      <c r="ZT34" s="97"/>
      <c r="ZU34" s="97"/>
      <c r="ZV34" s="97"/>
      <c r="ZW34" s="97"/>
      <c r="ZX34" s="97"/>
      <c r="ZY34" s="97"/>
      <c r="ZZ34" s="97"/>
      <c r="AAA34" s="97"/>
      <c r="AAB34" s="97"/>
      <c r="AAC34" s="97"/>
      <c r="AAD34" s="97"/>
      <c r="AAE34" s="97"/>
      <c r="AAF34" s="97"/>
      <c r="AAG34" s="97"/>
      <c r="AAH34" s="97"/>
      <c r="AAI34" s="97"/>
      <c r="AAJ34" s="97"/>
      <c r="AAK34" s="97"/>
      <c r="AAL34" s="97"/>
      <c r="AAM34" s="97"/>
      <c r="AAN34" s="97"/>
      <c r="AAO34" s="97"/>
      <c r="AAP34" s="97"/>
      <c r="AAQ34" s="97"/>
      <c r="AAR34" s="97"/>
      <c r="AAS34" s="97"/>
      <c r="AAT34" s="97"/>
      <c r="AAU34" s="97"/>
      <c r="AAV34" s="97"/>
      <c r="AAW34" s="97"/>
      <c r="AAX34" s="97"/>
      <c r="AAY34" s="97"/>
      <c r="AAZ34" s="97"/>
      <c r="ABA34" s="97"/>
      <c r="ABB34" s="97"/>
      <c r="ABC34" s="97"/>
      <c r="ABD34" s="97"/>
      <c r="ABE34" s="97"/>
      <c r="ABF34" s="97"/>
      <c r="ABG34" s="97"/>
      <c r="ABH34" s="97"/>
      <c r="ABI34" s="97"/>
      <c r="ABJ34" s="97"/>
      <c r="ABK34" s="97"/>
      <c r="ABL34" s="97"/>
      <c r="ABM34" s="97"/>
      <c r="ABN34" s="97"/>
      <c r="ABO34" s="97"/>
      <c r="ABP34" s="97"/>
      <c r="ABQ34" s="97"/>
      <c r="ABR34" s="97"/>
      <c r="ABS34" s="97"/>
      <c r="ABT34" s="97"/>
      <c r="ABU34" s="97"/>
      <c r="ABV34" s="97"/>
      <c r="ABW34" s="97"/>
      <c r="ABX34" s="97"/>
      <c r="ABY34" s="97"/>
      <c r="ABZ34" s="97"/>
      <c r="ACA34" s="97"/>
      <c r="ACB34" s="97"/>
      <c r="ACC34" s="97"/>
      <c r="ACD34" s="97"/>
      <c r="ACE34" s="97"/>
      <c r="ACF34" s="97"/>
      <c r="ACG34" s="97"/>
      <c r="ACH34" s="97"/>
      <c r="ACI34" s="97"/>
      <c r="ACJ34" s="97"/>
      <c r="ACK34" s="97"/>
      <c r="ACL34" s="97"/>
      <c r="ACM34" s="97"/>
      <c r="ACN34" s="97"/>
      <c r="ACO34" s="97"/>
      <c r="ACP34" s="97"/>
      <c r="ACQ34" s="97"/>
      <c r="ACR34" s="97"/>
      <c r="ACS34" s="97"/>
      <c r="ACT34" s="97"/>
      <c r="ACU34" s="97"/>
      <c r="ACV34" s="97"/>
      <c r="ACW34" s="97"/>
      <c r="ACX34" s="97"/>
      <c r="ACY34" s="97"/>
      <c r="ACZ34" s="97"/>
      <c r="ADA34" s="97"/>
      <c r="ADB34" s="97"/>
      <c r="ADC34" s="97"/>
      <c r="ADD34" s="97"/>
      <c r="ADE34" s="97"/>
      <c r="ADF34" s="97"/>
      <c r="ADG34" s="97"/>
      <c r="ADH34" s="97"/>
      <c r="ADI34" s="97"/>
      <c r="ADJ34" s="97"/>
      <c r="ADK34" s="97"/>
      <c r="ADL34" s="97"/>
      <c r="ADM34" s="97"/>
      <c r="ADN34" s="97"/>
      <c r="ADO34" s="97"/>
      <c r="ADP34" s="97"/>
      <c r="ADQ34" s="97"/>
      <c r="ADR34" s="97"/>
      <c r="ADS34" s="97"/>
      <c r="ADT34" s="97"/>
      <c r="ADU34" s="97"/>
      <c r="ADV34" s="97"/>
      <c r="ADW34" s="97"/>
      <c r="ADX34" s="97"/>
      <c r="ADY34" s="97"/>
      <c r="ADZ34" s="97"/>
      <c r="AEA34" s="97"/>
      <c r="AEB34" s="97"/>
      <c r="AEC34" s="97"/>
      <c r="AED34" s="97"/>
      <c r="AEE34" s="97"/>
      <c r="AEF34" s="97"/>
      <c r="AEG34" s="97"/>
      <c r="AEH34" s="97"/>
      <c r="AEI34" s="97"/>
      <c r="AEJ34" s="97"/>
      <c r="AEK34" s="97"/>
      <c r="AEL34" s="97"/>
      <c r="AEM34" s="97"/>
      <c r="AEN34" s="97"/>
      <c r="AEO34" s="97"/>
      <c r="AEP34" s="97"/>
      <c r="AEQ34" s="97"/>
      <c r="AER34" s="97"/>
      <c r="AES34" s="97"/>
      <c r="AET34" s="97"/>
      <c r="AEU34" s="97"/>
      <c r="AEV34" s="97"/>
      <c r="AEW34" s="97"/>
      <c r="AEX34" s="97"/>
      <c r="AEY34" s="97"/>
      <c r="AEZ34" s="97"/>
      <c r="AFA34" s="97"/>
      <c r="AFB34" s="97"/>
      <c r="AFC34" s="97"/>
      <c r="AFD34" s="97"/>
      <c r="AFE34" s="97"/>
      <c r="AFF34" s="97"/>
      <c r="AFG34" s="97"/>
      <c r="AFH34" s="97"/>
      <c r="AFI34" s="97"/>
      <c r="AFJ34" s="97"/>
      <c r="AFK34" s="97"/>
      <c r="AFL34" s="97"/>
      <c r="AFM34" s="97"/>
      <c r="AFN34" s="97"/>
      <c r="AFO34" s="97"/>
      <c r="AFP34" s="97"/>
      <c r="AFQ34" s="97"/>
      <c r="AFR34" s="97"/>
      <c r="AFS34" s="97"/>
      <c r="AFT34" s="97"/>
      <c r="AFU34" s="97"/>
      <c r="AFV34" s="97"/>
      <c r="AFW34" s="97"/>
      <c r="AFX34" s="97"/>
      <c r="AFY34" s="97"/>
      <c r="AFZ34" s="97"/>
      <c r="AGA34" s="97"/>
      <c r="AGB34" s="97"/>
      <c r="AGC34" s="97"/>
      <c r="AGD34" s="97"/>
      <c r="AGE34" s="97"/>
      <c r="AGF34" s="97"/>
      <c r="AGG34" s="97"/>
      <c r="AGH34" s="97"/>
      <c r="AGI34" s="97"/>
      <c r="AGJ34" s="97"/>
      <c r="AGK34" s="97"/>
      <c r="AGL34" s="97"/>
      <c r="AGM34" s="97"/>
      <c r="AGN34" s="97"/>
      <c r="AGO34" s="97"/>
      <c r="AGP34" s="97"/>
      <c r="AGQ34" s="97"/>
      <c r="AGR34" s="97"/>
      <c r="AGS34" s="97"/>
      <c r="AGT34" s="97"/>
      <c r="AGU34" s="97"/>
      <c r="AGV34" s="97"/>
      <c r="AGW34" s="97"/>
      <c r="AGX34" s="97"/>
      <c r="AGY34" s="97"/>
      <c r="AGZ34" s="97"/>
      <c r="AHA34" s="97"/>
      <c r="AHB34" s="97"/>
      <c r="AHC34" s="97"/>
      <c r="AHD34" s="97"/>
      <c r="AHE34" s="97"/>
      <c r="AHF34" s="97"/>
      <c r="AHG34" s="97"/>
      <c r="AHH34" s="97"/>
      <c r="AHI34" s="97"/>
      <c r="AHJ34" s="97"/>
      <c r="AHK34" s="97"/>
      <c r="AHL34" s="97"/>
      <c r="AHM34" s="97"/>
      <c r="AHN34" s="97"/>
      <c r="AHO34" s="97"/>
      <c r="AHP34" s="97"/>
      <c r="AHQ34" s="97"/>
      <c r="AHR34" s="97"/>
      <c r="AHS34" s="97"/>
      <c r="AHT34" s="97"/>
      <c r="AHU34" s="97"/>
      <c r="AHV34" s="97"/>
      <c r="AHW34" s="97"/>
      <c r="AHX34" s="97"/>
      <c r="AHY34" s="97"/>
      <c r="AHZ34" s="97"/>
      <c r="AIA34" s="97"/>
      <c r="AIB34" s="97"/>
      <c r="AIC34" s="97"/>
      <c r="AID34" s="97"/>
      <c r="AIE34" s="97"/>
      <c r="AIF34" s="97"/>
      <c r="AIG34" s="97"/>
      <c r="AIH34" s="97"/>
      <c r="AII34" s="97"/>
      <c r="AIJ34" s="97"/>
      <c r="AIK34" s="97"/>
      <c r="AIL34" s="97"/>
      <c r="AIM34" s="97"/>
      <c r="AIN34" s="97"/>
      <c r="AIO34" s="97"/>
      <c r="AIP34" s="97"/>
      <c r="AIQ34" s="97"/>
      <c r="AIR34" s="97"/>
      <c r="AIS34" s="97"/>
      <c r="AIT34" s="97"/>
      <c r="AIU34" s="97"/>
      <c r="AIV34" s="97"/>
      <c r="AIW34" s="97"/>
      <c r="AIX34" s="97"/>
      <c r="AIY34" s="97"/>
      <c r="AIZ34" s="97"/>
      <c r="AJA34" s="97"/>
      <c r="AJB34" s="97"/>
      <c r="AJC34" s="97"/>
      <c r="AJD34" s="97"/>
      <c r="AJE34" s="97"/>
      <c r="AJF34" s="97"/>
      <c r="AJG34" s="97"/>
      <c r="AJH34" s="97"/>
      <c r="AJI34" s="97"/>
      <c r="AJJ34" s="97"/>
      <c r="AJK34" s="97"/>
      <c r="AJL34" s="97"/>
      <c r="AJM34" s="97"/>
      <c r="AJN34" s="97"/>
      <c r="AJO34" s="97"/>
      <c r="AJP34" s="97"/>
      <c r="AJQ34" s="97"/>
      <c r="AJR34" s="97"/>
      <c r="AJS34" s="97"/>
      <c r="AJT34" s="97"/>
      <c r="AJU34" s="97"/>
      <c r="AJV34" s="97"/>
      <c r="AJW34" s="97"/>
      <c r="AJX34" s="97"/>
      <c r="AJY34" s="97"/>
      <c r="AJZ34" s="97"/>
      <c r="AKA34" s="97"/>
      <c r="AKB34" s="97"/>
      <c r="AKC34" s="97"/>
      <c r="AKD34" s="97"/>
      <c r="AKE34" s="97"/>
      <c r="AKF34" s="97"/>
      <c r="AKG34" s="97"/>
      <c r="AKH34" s="97"/>
      <c r="AKI34" s="97"/>
      <c r="AKJ34" s="97"/>
      <c r="AKK34" s="97"/>
      <c r="AKL34" s="97"/>
      <c r="AKM34" s="97"/>
      <c r="AKN34" s="97"/>
      <c r="AKO34" s="97"/>
      <c r="AKP34" s="97"/>
      <c r="AKQ34" s="97"/>
      <c r="AKR34" s="97"/>
      <c r="AKS34" s="97"/>
      <c r="AKT34" s="97"/>
      <c r="AKU34" s="97"/>
      <c r="AKV34" s="97"/>
      <c r="AKW34" s="97"/>
      <c r="AKX34" s="97"/>
      <c r="AKY34" s="97"/>
      <c r="AKZ34" s="97"/>
      <c r="ALA34" s="97"/>
      <c r="ALB34" s="97"/>
      <c r="ALC34" s="97"/>
      <c r="ALD34" s="97"/>
      <c r="ALE34" s="97"/>
      <c r="ALF34" s="97"/>
      <c r="ALG34" s="97"/>
      <c r="ALH34" s="97"/>
      <c r="ALI34" s="97"/>
      <c r="ALJ34" s="97"/>
      <c r="ALK34" s="97"/>
      <c r="ALL34" s="97"/>
      <c r="ALM34" s="97"/>
      <c r="ALN34" s="97"/>
      <c r="ALO34" s="97"/>
      <c r="ALP34" s="97"/>
      <c r="ALQ34" s="97"/>
      <c r="ALR34" s="97"/>
      <c r="ALS34" s="97"/>
      <c r="ALT34" s="97"/>
      <c r="ALU34" s="97"/>
      <c r="ALV34" s="97"/>
      <c r="ALW34" s="97"/>
      <c r="ALX34" s="97"/>
      <c r="ALY34" s="97"/>
      <c r="ALZ34" s="97"/>
      <c r="AMA34" s="97"/>
      <c r="AMB34" s="97"/>
      <c r="AMC34" s="97"/>
      <c r="AMD34" s="97"/>
      <c r="AME34" s="97"/>
      <c r="AMF34" s="97"/>
      <c r="AMG34" s="97"/>
      <c r="AMH34" s="97"/>
      <c r="AMI34" s="97"/>
    </row>
    <row r="35" spans="1:1023" x14ac:dyDescent="0.2">
      <c r="A35" s="164" t="s">
        <v>113</v>
      </c>
      <c r="B35" s="89" t="s">
        <v>32</v>
      </c>
      <c r="C35" s="74">
        <v>11.913983438723379</v>
      </c>
      <c r="D35" s="74">
        <v>2.7216901892820657</v>
      </c>
      <c r="E35" s="74">
        <v>6.1790977184234119</v>
      </c>
      <c r="F35" s="74">
        <v>79.136079726500881</v>
      </c>
      <c r="G35" s="74">
        <v>4.9148927070255963E-2</v>
      </c>
      <c r="H35" s="209"/>
      <c r="I35" s="72"/>
      <c r="J35" s="63"/>
      <c r="K35" s="63"/>
      <c r="L35" s="63"/>
      <c r="M35" s="63"/>
      <c r="N35" s="63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  <c r="EY35" s="97"/>
      <c r="EZ35" s="97"/>
      <c r="FA35" s="97"/>
      <c r="FB35" s="97"/>
      <c r="FC35" s="97"/>
      <c r="FD35" s="97"/>
      <c r="FE35" s="97"/>
      <c r="FF35" s="97"/>
      <c r="FG35" s="97"/>
      <c r="FH35" s="97"/>
      <c r="FI35" s="97"/>
      <c r="FJ35" s="97"/>
      <c r="FK35" s="97"/>
      <c r="FL35" s="97"/>
      <c r="FM35" s="97"/>
      <c r="FN35" s="97"/>
      <c r="FO35" s="97"/>
      <c r="FP35" s="97"/>
      <c r="FQ35" s="97"/>
      <c r="FR35" s="97"/>
      <c r="FS35" s="97"/>
      <c r="FT35" s="97"/>
      <c r="FU35" s="97"/>
      <c r="FV35" s="97"/>
      <c r="FW35" s="97"/>
      <c r="FX35" s="97"/>
      <c r="FY35" s="97"/>
      <c r="FZ35" s="97"/>
      <c r="GA35" s="97"/>
      <c r="GB35" s="97"/>
      <c r="GC35" s="97"/>
      <c r="GD35" s="97"/>
      <c r="GE35" s="97"/>
      <c r="GF35" s="97"/>
      <c r="GG35" s="97"/>
      <c r="GH35" s="97"/>
      <c r="GI35" s="97"/>
      <c r="GJ35" s="97"/>
      <c r="GK35" s="97"/>
      <c r="GL35" s="97"/>
      <c r="GM35" s="97"/>
      <c r="GN35" s="97"/>
      <c r="GO35" s="97"/>
      <c r="GP35" s="97"/>
      <c r="GQ35" s="97"/>
      <c r="GR35" s="97"/>
      <c r="GS35" s="97"/>
      <c r="GT35" s="97"/>
      <c r="GU35" s="97"/>
      <c r="GV35" s="97"/>
      <c r="GW35" s="97"/>
      <c r="GX35" s="97"/>
      <c r="GY35" s="97"/>
      <c r="GZ35" s="97"/>
      <c r="HA35" s="97"/>
      <c r="HB35" s="97"/>
      <c r="HC35" s="97"/>
      <c r="HD35" s="97"/>
      <c r="HE35" s="97"/>
      <c r="HF35" s="97"/>
      <c r="HG35" s="97"/>
      <c r="HH35" s="97"/>
      <c r="HI35" s="97"/>
      <c r="HJ35" s="97"/>
      <c r="HK35" s="97"/>
      <c r="HL35" s="97"/>
      <c r="HM35" s="97"/>
      <c r="HN35" s="97"/>
      <c r="HO35" s="97"/>
      <c r="HP35" s="97"/>
      <c r="HQ35" s="97"/>
      <c r="HR35" s="97"/>
      <c r="HS35" s="97"/>
      <c r="HT35" s="97"/>
      <c r="HU35" s="97"/>
      <c r="HV35" s="97"/>
      <c r="HW35" s="97"/>
      <c r="HX35" s="97"/>
      <c r="HY35" s="97"/>
      <c r="HZ35" s="97"/>
      <c r="IA35" s="97"/>
      <c r="IB35" s="97"/>
      <c r="IC35" s="97"/>
      <c r="ID35" s="97"/>
      <c r="IE35" s="97"/>
      <c r="IF35" s="97"/>
      <c r="IG35" s="97"/>
      <c r="IH35" s="97"/>
      <c r="II35" s="97"/>
      <c r="IJ35" s="97"/>
      <c r="IK35" s="97"/>
      <c r="IL35" s="97"/>
      <c r="IM35" s="97"/>
      <c r="IN35" s="97"/>
      <c r="IO35" s="97"/>
      <c r="IP35" s="97"/>
      <c r="IQ35" s="97"/>
      <c r="IR35" s="97"/>
      <c r="IS35" s="97"/>
      <c r="IT35" s="97"/>
      <c r="IU35" s="97"/>
      <c r="IV35" s="97"/>
      <c r="IW35" s="97"/>
      <c r="IX35" s="97"/>
      <c r="IY35" s="97"/>
      <c r="IZ35" s="97"/>
      <c r="JA35" s="97"/>
      <c r="JB35" s="97"/>
      <c r="JC35" s="97"/>
      <c r="JD35" s="97"/>
      <c r="JE35" s="97"/>
      <c r="JF35" s="97"/>
      <c r="JG35" s="97"/>
      <c r="JH35" s="97"/>
      <c r="JI35" s="97"/>
      <c r="JJ35" s="97"/>
      <c r="JK35" s="97"/>
      <c r="JL35" s="97"/>
      <c r="JM35" s="97"/>
      <c r="JN35" s="97"/>
      <c r="JO35" s="97"/>
      <c r="JP35" s="97"/>
      <c r="JQ35" s="97"/>
      <c r="JR35" s="97"/>
      <c r="JS35" s="97"/>
      <c r="JT35" s="97"/>
      <c r="JU35" s="97"/>
      <c r="JV35" s="97"/>
      <c r="JW35" s="97"/>
      <c r="JX35" s="97"/>
      <c r="JY35" s="97"/>
      <c r="JZ35" s="97"/>
      <c r="KA35" s="97"/>
      <c r="KB35" s="97"/>
      <c r="KC35" s="97"/>
      <c r="KD35" s="97"/>
      <c r="KE35" s="97"/>
      <c r="KF35" s="97"/>
      <c r="KG35" s="97"/>
      <c r="KH35" s="97"/>
      <c r="KI35" s="97"/>
      <c r="KJ35" s="97"/>
      <c r="KK35" s="97"/>
      <c r="KL35" s="97"/>
      <c r="KM35" s="97"/>
      <c r="KN35" s="97"/>
      <c r="KO35" s="97"/>
      <c r="KP35" s="97"/>
      <c r="KQ35" s="97"/>
      <c r="KR35" s="97"/>
      <c r="KS35" s="97"/>
      <c r="KT35" s="97"/>
      <c r="KU35" s="97"/>
      <c r="KV35" s="97"/>
      <c r="KW35" s="97"/>
      <c r="KX35" s="97"/>
      <c r="KY35" s="97"/>
      <c r="KZ35" s="97"/>
      <c r="LA35" s="97"/>
      <c r="LB35" s="97"/>
      <c r="LC35" s="97"/>
      <c r="LD35" s="97"/>
      <c r="LE35" s="97"/>
      <c r="LF35" s="97"/>
      <c r="LG35" s="97"/>
      <c r="LH35" s="97"/>
      <c r="LI35" s="97"/>
      <c r="LJ35" s="97"/>
      <c r="LK35" s="97"/>
      <c r="LL35" s="97"/>
      <c r="LM35" s="97"/>
      <c r="LN35" s="97"/>
      <c r="LO35" s="97"/>
      <c r="LP35" s="97"/>
      <c r="LQ35" s="97"/>
      <c r="LR35" s="97"/>
      <c r="LS35" s="97"/>
      <c r="LT35" s="97"/>
      <c r="LU35" s="97"/>
      <c r="LV35" s="97"/>
      <c r="LW35" s="97"/>
      <c r="LX35" s="97"/>
      <c r="LY35" s="97"/>
      <c r="LZ35" s="97"/>
      <c r="MA35" s="97"/>
      <c r="MB35" s="97"/>
      <c r="MC35" s="97"/>
      <c r="MD35" s="97"/>
      <c r="ME35" s="97"/>
      <c r="MF35" s="97"/>
      <c r="MG35" s="97"/>
      <c r="MH35" s="97"/>
      <c r="MI35" s="97"/>
      <c r="MJ35" s="97"/>
      <c r="MK35" s="97"/>
      <c r="ML35" s="97"/>
      <c r="MM35" s="97"/>
      <c r="MN35" s="97"/>
      <c r="MO35" s="97"/>
      <c r="MP35" s="97"/>
      <c r="MQ35" s="97"/>
      <c r="MR35" s="97"/>
      <c r="MS35" s="97"/>
      <c r="MT35" s="97"/>
      <c r="MU35" s="97"/>
      <c r="MV35" s="97"/>
      <c r="MW35" s="97"/>
      <c r="MX35" s="97"/>
      <c r="MY35" s="97"/>
      <c r="MZ35" s="97"/>
      <c r="NA35" s="97"/>
      <c r="NB35" s="97"/>
      <c r="NC35" s="97"/>
      <c r="ND35" s="97"/>
      <c r="NE35" s="97"/>
      <c r="NF35" s="97"/>
      <c r="NG35" s="97"/>
      <c r="NH35" s="97"/>
      <c r="NI35" s="97"/>
      <c r="NJ35" s="97"/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NY35" s="97"/>
      <c r="NZ35" s="97"/>
      <c r="OA35" s="97"/>
      <c r="OB35" s="97"/>
      <c r="OC35" s="97"/>
      <c r="OD35" s="97"/>
      <c r="OE35" s="97"/>
      <c r="OF35" s="97"/>
      <c r="OG35" s="97"/>
      <c r="OH35" s="97"/>
      <c r="OI35" s="97"/>
      <c r="OJ35" s="97"/>
      <c r="OK35" s="97"/>
      <c r="OL35" s="97"/>
      <c r="OM35" s="97"/>
      <c r="ON35" s="97"/>
      <c r="OO35" s="97"/>
      <c r="OP35" s="97"/>
      <c r="OQ35" s="97"/>
      <c r="OR35" s="97"/>
      <c r="OS35" s="97"/>
      <c r="OT35" s="97"/>
      <c r="OU35" s="97"/>
      <c r="OV35" s="97"/>
      <c r="OW35" s="97"/>
      <c r="OX35" s="97"/>
      <c r="OY35" s="97"/>
      <c r="OZ35" s="97"/>
      <c r="PA35" s="97"/>
      <c r="PB35" s="97"/>
      <c r="PC35" s="97"/>
      <c r="PD35" s="97"/>
      <c r="PE35" s="97"/>
      <c r="PF35" s="97"/>
      <c r="PG35" s="97"/>
      <c r="PH35" s="97"/>
      <c r="PI35" s="97"/>
      <c r="PJ35" s="97"/>
      <c r="PK35" s="97"/>
      <c r="PL35" s="97"/>
      <c r="PM35" s="97"/>
      <c r="PN35" s="97"/>
      <c r="PO35" s="97"/>
      <c r="PP35" s="97"/>
      <c r="PQ35" s="97"/>
      <c r="PR35" s="97"/>
      <c r="PS35" s="97"/>
      <c r="PT35" s="97"/>
      <c r="PU35" s="97"/>
      <c r="PV35" s="97"/>
      <c r="PW35" s="97"/>
      <c r="PX35" s="97"/>
      <c r="PY35" s="97"/>
      <c r="PZ35" s="97"/>
      <c r="QA35" s="97"/>
      <c r="QB35" s="97"/>
      <c r="QC35" s="97"/>
      <c r="QD35" s="97"/>
      <c r="QE35" s="97"/>
      <c r="QF35" s="97"/>
      <c r="QG35" s="97"/>
      <c r="QH35" s="97"/>
      <c r="QI35" s="97"/>
      <c r="QJ35" s="97"/>
      <c r="QK35" s="97"/>
      <c r="QL35" s="97"/>
      <c r="QM35" s="97"/>
      <c r="QN35" s="97"/>
      <c r="QO35" s="97"/>
      <c r="QP35" s="97"/>
      <c r="QQ35" s="97"/>
      <c r="QR35" s="97"/>
      <c r="QS35" s="97"/>
      <c r="QT35" s="97"/>
      <c r="QU35" s="97"/>
      <c r="QV35" s="97"/>
      <c r="QW35" s="97"/>
      <c r="QX35" s="97"/>
      <c r="QY35" s="97"/>
      <c r="QZ35" s="97"/>
      <c r="RA35" s="97"/>
      <c r="RB35" s="97"/>
      <c r="RC35" s="97"/>
      <c r="RD35" s="97"/>
      <c r="RE35" s="97"/>
      <c r="RF35" s="97"/>
      <c r="RG35" s="97"/>
      <c r="RH35" s="97"/>
      <c r="RI35" s="97"/>
      <c r="RJ35" s="97"/>
      <c r="RK35" s="97"/>
      <c r="RL35" s="97"/>
      <c r="RM35" s="97"/>
      <c r="RN35" s="97"/>
      <c r="RO35" s="97"/>
      <c r="RP35" s="97"/>
      <c r="RQ35" s="97"/>
      <c r="RR35" s="97"/>
      <c r="RS35" s="97"/>
      <c r="RT35" s="97"/>
      <c r="RU35" s="97"/>
      <c r="RV35" s="97"/>
      <c r="RW35" s="97"/>
      <c r="RX35" s="97"/>
      <c r="RY35" s="97"/>
      <c r="RZ35" s="97"/>
      <c r="SA35" s="97"/>
      <c r="SB35" s="97"/>
      <c r="SC35" s="97"/>
      <c r="SD35" s="97"/>
      <c r="SE35" s="97"/>
      <c r="SF35" s="97"/>
      <c r="SG35" s="97"/>
      <c r="SH35" s="97"/>
      <c r="SI35" s="97"/>
      <c r="SJ35" s="97"/>
      <c r="SK35" s="97"/>
      <c r="SL35" s="97"/>
      <c r="SM35" s="97"/>
      <c r="SN35" s="97"/>
      <c r="SO35" s="97"/>
      <c r="SP35" s="97"/>
      <c r="SQ35" s="97"/>
      <c r="SR35" s="97"/>
      <c r="SS35" s="97"/>
      <c r="ST35" s="97"/>
      <c r="SU35" s="97"/>
      <c r="SV35" s="97"/>
      <c r="SW35" s="97"/>
      <c r="SX35" s="97"/>
      <c r="SY35" s="97"/>
      <c r="SZ35" s="97"/>
      <c r="TA35" s="97"/>
      <c r="TB35" s="97"/>
      <c r="TC35" s="97"/>
      <c r="TD35" s="97"/>
      <c r="TE35" s="97"/>
      <c r="TF35" s="97"/>
      <c r="TG35" s="97"/>
      <c r="TH35" s="97"/>
      <c r="TI35" s="97"/>
      <c r="TJ35" s="97"/>
      <c r="TK35" s="97"/>
      <c r="TL35" s="97"/>
      <c r="TM35" s="97"/>
      <c r="TN35" s="97"/>
      <c r="TO35" s="97"/>
      <c r="TP35" s="97"/>
      <c r="TQ35" s="97"/>
      <c r="TR35" s="97"/>
      <c r="TS35" s="97"/>
      <c r="TT35" s="97"/>
      <c r="TU35" s="97"/>
      <c r="TV35" s="97"/>
      <c r="TW35" s="97"/>
      <c r="TX35" s="97"/>
      <c r="TY35" s="97"/>
      <c r="TZ35" s="97"/>
      <c r="UA35" s="97"/>
      <c r="UB35" s="97"/>
      <c r="UC35" s="97"/>
      <c r="UD35" s="97"/>
      <c r="UE35" s="97"/>
      <c r="UF35" s="97"/>
      <c r="UG35" s="97"/>
      <c r="UH35" s="97"/>
      <c r="UI35" s="97"/>
      <c r="UJ35" s="97"/>
      <c r="UK35" s="97"/>
      <c r="UL35" s="97"/>
      <c r="UM35" s="97"/>
      <c r="UN35" s="97"/>
      <c r="UO35" s="97"/>
      <c r="UP35" s="97"/>
      <c r="UQ35" s="97"/>
      <c r="UR35" s="97"/>
      <c r="US35" s="97"/>
      <c r="UT35" s="97"/>
      <c r="UU35" s="97"/>
      <c r="UV35" s="97"/>
      <c r="UW35" s="97"/>
      <c r="UX35" s="97"/>
      <c r="UY35" s="97"/>
      <c r="UZ35" s="97"/>
      <c r="VA35" s="97"/>
      <c r="VB35" s="97"/>
      <c r="VC35" s="97"/>
      <c r="VD35" s="97"/>
      <c r="VE35" s="97"/>
      <c r="VF35" s="97"/>
      <c r="VG35" s="97"/>
      <c r="VH35" s="97"/>
      <c r="VI35" s="97"/>
      <c r="VJ35" s="97"/>
      <c r="VK35" s="97"/>
      <c r="VL35" s="97"/>
      <c r="VM35" s="97"/>
      <c r="VN35" s="97"/>
      <c r="VO35" s="97"/>
      <c r="VP35" s="97"/>
      <c r="VQ35" s="97"/>
      <c r="VR35" s="97"/>
      <c r="VS35" s="97"/>
      <c r="VT35" s="97"/>
      <c r="VU35" s="97"/>
      <c r="VV35" s="97"/>
      <c r="VW35" s="97"/>
      <c r="VX35" s="97"/>
      <c r="VY35" s="97"/>
      <c r="VZ35" s="97"/>
      <c r="WA35" s="97"/>
      <c r="WB35" s="97"/>
      <c r="WC35" s="97"/>
      <c r="WD35" s="97"/>
      <c r="WE35" s="97"/>
      <c r="WF35" s="97"/>
      <c r="WG35" s="97"/>
      <c r="WH35" s="97"/>
      <c r="WI35" s="97"/>
      <c r="WJ35" s="97"/>
      <c r="WK35" s="97"/>
      <c r="WL35" s="97"/>
      <c r="WM35" s="97"/>
      <c r="WN35" s="97"/>
      <c r="WO35" s="97"/>
      <c r="WP35" s="97"/>
      <c r="WQ35" s="97"/>
      <c r="WR35" s="97"/>
      <c r="WS35" s="97"/>
      <c r="WT35" s="97"/>
      <c r="WU35" s="97"/>
      <c r="WV35" s="97"/>
      <c r="WW35" s="97"/>
      <c r="WX35" s="97"/>
      <c r="WY35" s="97"/>
      <c r="WZ35" s="97"/>
      <c r="XA35" s="97"/>
      <c r="XB35" s="97"/>
      <c r="XC35" s="97"/>
      <c r="XD35" s="97"/>
      <c r="XE35" s="97"/>
      <c r="XF35" s="97"/>
      <c r="XG35" s="97"/>
      <c r="XH35" s="97"/>
      <c r="XI35" s="97"/>
      <c r="XJ35" s="97"/>
      <c r="XK35" s="97"/>
      <c r="XL35" s="97"/>
      <c r="XM35" s="97"/>
      <c r="XN35" s="97"/>
      <c r="XO35" s="97"/>
      <c r="XP35" s="97"/>
      <c r="XQ35" s="97"/>
      <c r="XR35" s="97"/>
      <c r="XS35" s="97"/>
      <c r="XT35" s="97"/>
      <c r="XU35" s="97"/>
      <c r="XV35" s="97"/>
      <c r="XW35" s="97"/>
      <c r="XX35" s="97"/>
      <c r="XY35" s="97"/>
      <c r="XZ35" s="97"/>
      <c r="YA35" s="97"/>
      <c r="YB35" s="97"/>
      <c r="YC35" s="97"/>
      <c r="YD35" s="97"/>
      <c r="YE35" s="97"/>
      <c r="YF35" s="97"/>
      <c r="YG35" s="97"/>
      <c r="YH35" s="97"/>
      <c r="YI35" s="97"/>
      <c r="YJ35" s="97"/>
      <c r="YK35" s="97"/>
      <c r="YL35" s="97"/>
      <c r="YM35" s="97"/>
      <c r="YN35" s="97"/>
      <c r="YO35" s="97"/>
      <c r="YP35" s="97"/>
      <c r="YQ35" s="97"/>
      <c r="YR35" s="97"/>
      <c r="YS35" s="97"/>
      <c r="YT35" s="97"/>
      <c r="YU35" s="97"/>
      <c r="YV35" s="97"/>
      <c r="YW35" s="97"/>
      <c r="YX35" s="97"/>
      <c r="YY35" s="97"/>
      <c r="YZ35" s="97"/>
      <c r="ZA35" s="97"/>
      <c r="ZB35" s="97"/>
      <c r="ZC35" s="97"/>
      <c r="ZD35" s="97"/>
      <c r="ZE35" s="97"/>
      <c r="ZF35" s="97"/>
      <c r="ZG35" s="97"/>
      <c r="ZH35" s="97"/>
      <c r="ZI35" s="97"/>
      <c r="ZJ35" s="97"/>
      <c r="ZK35" s="97"/>
      <c r="ZL35" s="97"/>
      <c r="ZM35" s="97"/>
      <c r="ZN35" s="97"/>
      <c r="ZO35" s="97"/>
      <c r="ZP35" s="97"/>
      <c r="ZQ35" s="97"/>
      <c r="ZR35" s="97"/>
      <c r="ZS35" s="97"/>
      <c r="ZT35" s="97"/>
      <c r="ZU35" s="97"/>
      <c r="ZV35" s="97"/>
      <c r="ZW35" s="97"/>
      <c r="ZX35" s="97"/>
      <c r="ZY35" s="97"/>
      <c r="ZZ35" s="97"/>
      <c r="AAA35" s="97"/>
      <c r="AAB35" s="97"/>
      <c r="AAC35" s="97"/>
      <c r="AAD35" s="97"/>
      <c r="AAE35" s="97"/>
      <c r="AAF35" s="97"/>
      <c r="AAG35" s="97"/>
      <c r="AAH35" s="97"/>
      <c r="AAI35" s="97"/>
      <c r="AAJ35" s="97"/>
      <c r="AAK35" s="97"/>
      <c r="AAL35" s="97"/>
      <c r="AAM35" s="97"/>
      <c r="AAN35" s="97"/>
      <c r="AAO35" s="97"/>
      <c r="AAP35" s="97"/>
      <c r="AAQ35" s="97"/>
      <c r="AAR35" s="97"/>
      <c r="AAS35" s="97"/>
      <c r="AAT35" s="97"/>
      <c r="AAU35" s="97"/>
      <c r="AAV35" s="97"/>
      <c r="AAW35" s="97"/>
      <c r="AAX35" s="97"/>
      <c r="AAY35" s="97"/>
      <c r="AAZ35" s="97"/>
      <c r="ABA35" s="97"/>
      <c r="ABB35" s="97"/>
      <c r="ABC35" s="97"/>
      <c r="ABD35" s="97"/>
      <c r="ABE35" s="97"/>
      <c r="ABF35" s="97"/>
      <c r="ABG35" s="97"/>
      <c r="ABH35" s="97"/>
      <c r="ABI35" s="97"/>
      <c r="ABJ35" s="97"/>
      <c r="ABK35" s="97"/>
      <c r="ABL35" s="97"/>
      <c r="ABM35" s="97"/>
      <c r="ABN35" s="97"/>
      <c r="ABO35" s="97"/>
      <c r="ABP35" s="97"/>
      <c r="ABQ35" s="97"/>
      <c r="ABR35" s="97"/>
      <c r="ABS35" s="97"/>
      <c r="ABT35" s="97"/>
      <c r="ABU35" s="97"/>
      <c r="ABV35" s="97"/>
      <c r="ABW35" s="97"/>
      <c r="ABX35" s="97"/>
      <c r="ABY35" s="97"/>
      <c r="ABZ35" s="97"/>
      <c r="ACA35" s="97"/>
      <c r="ACB35" s="97"/>
      <c r="ACC35" s="97"/>
      <c r="ACD35" s="97"/>
      <c r="ACE35" s="97"/>
      <c r="ACF35" s="97"/>
      <c r="ACG35" s="97"/>
      <c r="ACH35" s="97"/>
      <c r="ACI35" s="97"/>
      <c r="ACJ35" s="97"/>
      <c r="ACK35" s="97"/>
      <c r="ACL35" s="97"/>
      <c r="ACM35" s="97"/>
      <c r="ACN35" s="97"/>
      <c r="ACO35" s="97"/>
      <c r="ACP35" s="97"/>
      <c r="ACQ35" s="97"/>
      <c r="ACR35" s="97"/>
      <c r="ACS35" s="97"/>
      <c r="ACT35" s="97"/>
      <c r="ACU35" s="97"/>
      <c r="ACV35" s="97"/>
      <c r="ACW35" s="97"/>
      <c r="ACX35" s="97"/>
      <c r="ACY35" s="97"/>
      <c r="ACZ35" s="97"/>
      <c r="ADA35" s="97"/>
      <c r="ADB35" s="97"/>
      <c r="ADC35" s="97"/>
      <c r="ADD35" s="97"/>
      <c r="ADE35" s="97"/>
      <c r="ADF35" s="97"/>
      <c r="ADG35" s="97"/>
      <c r="ADH35" s="97"/>
      <c r="ADI35" s="97"/>
      <c r="ADJ35" s="97"/>
      <c r="ADK35" s="97"/>
      <c r="ADL35" s="97"/>
      <c r="ADM35" s="97"/>
      <c r="ADN35" s="97"/>
      <c r="ADO35" s="97"/>
      <c r="ADP35" s="97"/>
      <c r="ADQ35" s="97"/>
      <c r="ADR35" s="97"/>
      <c r="ADS35" s="97"/>
      <c r="ADT35" s="97"/>
      <c r="ADU35" s="97"/>
      <c r="ADV35" s="97"/>
      <c r="ADW35" s="97"/>
      <c r="ADX35" s="97"/>
      <c r="ADY35" s="97"/>
      <c r="ADZ35" s="97"/>
      <c r="AEA35" s="97"/>
      <c r="AEB35" s="97"/>
      <c r="AEC35" s="97"/>
      <c r="AED35" s="97"/>
      <c r="AEE35" s="97"/>
      <c r="AEF35" s="97"/>
      <c r="AEG35" s="97"/>
      <c r="AEH35" s="97"/>
      <c r="AEI35" s="97"/>
      <c r="AEJ35" s="97"/>
      <c r="AEK35" s="97"/>
      <c r="AEL35" s="97"/>
      <c r="AEM35" s="97"/>
      <c r="AEN35" s="97"/>
      <c r="AEO35" s="97"/>
      <c r="AEP35" s="97"/>
      <c r="AEQ35" s="97"/>
      <c r="AER35" s="97"/>
      <c r="AES35" s="97"/>
      <c r="AET35" s="97"/>
      <c r="AEU35" s="97"/>
      <c r="AEV35" s="97"/>
      <c r="AEW35" s="97"/>
      <c r="AEX35" s="97"/>
      <c r="AEY35" s="97"/>
      <c r="AEZ35" s="97"/>
      <c r="AFA35" s="97"/>
      <c r="AFB35" s="97"/>
      <c r="AFC35" s="97"/>
      <c r="AFD35" s="97"/>
      <c r="AFE35" s="97"/>
      <c r="AFF35" s="97"/>
      <c r="AFG35" s="97"/>
      <c r="AFH35" s="97"/>
      <c r="AFI35" s="97"/>
      <c r="AFJ35" s="97"/>
      <c r="AFK35" s="97"/>
      <c r="AFL35" s="97"/>
      <c r="AFM35" s="97"/>
      <c r="AFN35" s="97"/>
      <c r="AFO35" s="97"/>
      <c r="AFP35" s="97"/>
      <c r="AFQ35" s="97"/>
      <c r="AFR35" s="97"/>
      <c r="AFS35" s="97"/>
      <c r="AFT35" s="97"/>
      <c r="AFU35" s="97"/>
      <c r="AFV35" s="97"/>
      <c r="AFW35" s="97"/>
      <c r="AFX35" s="97"/>
      <c r="AFY35" s="97"/>
      <c r="AFZ35" s="97"/>
      <c r="AGA35" s="97"/>
      <c r="AGB35" s="97"/>
      <c r="AGC35" s="97"/>
      <c r="AGD35" s="97"/>
      <c r="AGE35" s="97"/>
      <c r="AGF35" s="97"/>
      <c r="AGG35" s="97"/>
      <c r="AGH35" s="97"/>
      <c r="AGI35" s="97"/>
      <c r="AGJ35" s="97"/>
      <c r="AGK35" s="97"/>
      <c r="AGL35" s="97"/>
      <c r="AGM35" s="97"/>
      <c r="AGN35" s="97"/>
      <c r="AGO35" s="97"/>
      <c r="AGP35" s="97"/>
      <c r="AGQ35" s="97"/>
      <c r="AGR35" s="97"/>
      <c r="AGS35" s="97"/>
      <c r="AGT35" s="97"/>
      <c r="AGU35" s="97"/>
      <c r="AGV35" s="97"/>
      <c r="AGW35" s="97"/>
      <c r="AGX35" s="97"/>
      <c r="AGY35" s="97"/>
      <c r="AGZ35" s="97"/>
      <c r="AHA35" s="97"/>
      <c r="AHB35" s="97"/>
      <c r="AHC35" s="97"/>
      <c r="AHD35" s="97"/>
      <c r="AHE35" s="97"/>
      <c r="AHF35" s="97"/>
      <c r="AHG35" s="97"/>
      <c r="AHH35" s="97"/>
      <c r="AHI35" s="97"/>
      <c r="AHJ35" s="97"/>
      <c r="AHK35" s="97"/>
      <c r="AHL35" s="97"/>
      <c r="AHM35" s="97"/>
      <c r="AHN35" s="97"/>
      <c r="AHO35" s="97"/>
      <c r="AHP35" s="97"/>
      <c r="AHQ35" s="97"/>
      <c r="AHR35" s="97"/>
      <c r="AHS35" s="97"/>
      <c r="AHT35" s="97"/>
      <c r="AHU35" s="97"/>
      <c r="AHV35" s="97"/>
      <c r="AHW35" s="97"/>
      <c r="AHX35" s="97"/>
      <c r="AHY35" s="97"/>
      <c r="AHZ35" s="97"/>
      <c r="AIA35" s="97"/>
      <c r="AIB35" s="97"/>
      <c r="AIC35" s="97"/>
      <c r="AID35" s="97"/>
      <c r="AIE35" s="97"/>
      <c r="AIF35" s="97"/>
      <c r="AIG35" s="97"/>
      <c r="AIH35" s="97"/>
      <c r="AII35" s="97"/>
      <c r="AIJ35" s="97"/>
      <c r="AIK35" s="97"/>
      <c r="AIL35" s="97"/>
      <c r="AIM35" s="97"/>
      <c r="AIN35" s="97"/>
      <c r="AIO35" s="97"/>
      <c r="AIP35" s="97"/>
      <c r="AIQ35" s="97"/>
      <c r="AIR35" s="97"/>
      <c r="AIS35" s="97"/>
      <c r="AIT35" s="97"/>
      <c r="AIU35" s="97"/>
      <c r="AIV35" s="97"/>
      <c r="AIW35" s="97"/>
      <c r="AIX35" s="97"/>
      <c r="AIY35" s="97"/>
      <c r="AIZ35" s="97"/>
      <c r="AJA35" s="97"/>
      <c r="AJB35" s="97"/>
      <c r="AJC35" s="97"/>
      <c r="AJD35" s="97"/>
      <c r="AJE35" s="97"/>
      <c r="AJF35" s="97"/>
      <c r="AJG35" s="97"/>
      <c r="AJH35" s="97"/>
      <c r="AJI35" s="97"/>
      <c r="AJJ35" s="97"/>
      <c r="AJK35" s="97"/>
      <c r="AJL35" s="97"/>
      <c r="AJM35" s="97"/>
      <c r="AJN35" s="97"/>
      <c r="AJO35" s="97"/>
      <c r="AJP35" s="97"/>
      <c r="AJQ35" s="97"/>
      <c r="AJR35" s="97"/>
      <c r="AJS35" s="97"/>
      <c r="AJT35" s="97"/>
      <c r="AJU35" s="97"/>
      <c r="AJV35" s="97"/>
      <c r="AJW35" s="97"/>
      <c r="AJX35" s="97"/>
      <c r="AJY35" s="97"/>
      <c r="AJZ35" s="97"/>
      <c r="AKA35" s="97"/>
      <c r="AKB35" s="97"/>
      <c r="AKC35" s="97"/>
      <c r="AKD35" s="97"/>
      <c r="AKE35" s="97"/>
      <c r="AKF35" s="97"/>
      <c r="AKG35" s="97"/>
      <c r="AKH35" s="97"/>
      <c r="AKI35" s="97"/>
      <c r="AKJ35" s="97"/>
      <c r="AKK35" s="97"/>
      <c r="AKL35" s="97"/>
      <c r="AKM35" s="97"/>
      <c r="AKN35" s="97"/>
      <c r="AKO35" s="97"/>
      <c r="AKP35" s="97"/>
      <c r="AKQ35" s="97"/>
      <c r="AKR35" s="97"/>
      <c r="AKS35" s="97"/>
      <c r="AKT35" s="97"/>
      <c r="AKU35" s="97"/>
      <c r="AKV35" s="97"/>
      <c r="AKW35" s="97"/>
      <c r="AKX35" s="97"/>
      <c r="AKY35" s="97"/>
      <c r="AKZ35" s="97"/>
      <c r="ALA35" s="97"/>
      <c r="ALB35" s="97"/>
      <c r="ALC35" s="97"/>
      <c r="ALD35" s="97"/>
      <c r="ALE35" s="97"/>
      <c r="ALF35" s="97"/>
      <c r="ALG35" s="97"/>
      <c r="ALH35" s="97"/>
      <c r="ALI35" s="97"/>
      <c r="ALJ35" s="97"/>
      <c r="ALK35" s="97"/>
      <c r="ALL35" s="97"/>
      <c r="ALM35" s="97"/>
      <c r="ALN35" s="97"/>
      <c r="ALO35" s="97"/>
      <c r="ALP35" s="97"/>
      <c r="ALQ35" s="97"/>
      <c r="ALR35" s="97"/>
      <c r="ALS35" s="97"/>
      <c r="ALT35" s="97"/>
      <c r="ALU35" s="97"/>
      <c r="ALV35" s="97"/>
      <c r="ALW35" s="97"/>
      <c r="ALX35" s="97"/>
      <c r="ALY35" s="97"/>
      <c r="ALZ35" s="97"/>
      <c r="AMA35" s="97"/>
      <c r="AMB35" s="97"/>
      <c r="AMC35" s="97"/>
      <c r="AMD35" s="97"/>
      <c r="AME35" s="97"/>
      <c r="AMF35" s="97"/>
      <c r="AMG35" s="97"/>
      <c r="AMH35" s="97"/>
      <c r="AMI35" s="97"/>
    </row>
    <row r="36" spans="1:1023" x14ac:dyDescent="0.2">
      <c r="A36" s="168" t="s">
        <v>112</v>
      </c>
      <c r="B36" s="89" t="s">
        <v>31</v>
      </c>
      <c r="C36" s="74">
        <v>9.5371664355161005</v>
      </c>
      <c r="D36" s="74">
        <v>0.87604590527765835</v>
      </c>
      <c r="E36" s="74">
        <v>5.5222121776609772</v>
      </c>
      <c r="F36" s="74">
        <v>83.942037999072113</v>
      </c>
      <c r="G36" s="74">
        <v>0.12253748247315252</v>
      </c>
      <c r="H36" s="209"/>
      <c r="I36" s="72"/>
      <c r="J36" s="63"/>
      <c r="K36" s="63"/>
      <c r="L36" s="63"/>
      <c r="M36" s="63"/>
      <c r="N36" s="63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7"/>
      <c r="IS36" s="97"/>
      <c r="IT36" s="97"/>
      <c r="IU36" s="97"/>
      <c r="IV36" s="97"/>
      <c r="IW36" s="97"/>
      <c r="IX36" s="97"/>
      <c r="IY36" s="97"/>
      <c r="IZ36" s="97"/>
      <c r="JA36" s="97"/>
      <c r="JB36" s="97"/>
      <c r="JC36" s="97"/>
      <c r="JD36" s="97"/>
      <c r="JE36" s="97"/>
      <c r="JF36" s="97"/>
      <c r="JG36" s="97"/>
      <c r="JH36" s="97"/>
      <c r="JI36" s="97"/>
      <c r="JJ36" s="97"/>
      <c r="JK36" s="97"/>
      <c r="JL36" s="97"/>
      <c r="JM36" s="97"/>
      <c r="JN36" s="97"/>
      <c r="JO36" s="97"/>
      <c r="JP36" s="97"/>
      <c r="JQ36" s="97"/>
      <c r="JR36" s="97"/>
      <c r="JS36" s="97"/>
      <c r="JT36" s="97"/>
      <c r="JU36" s="97"/>
      <c r="JV36" s="97"/>
      <c r="JW36" s="97"/>
      <c r="JX36" s="97"/>
      <c r="JY36" s="97"/>
      <c r="JZ36" s="97"/>
      <c r="KA36" s="97"/>
      <c r="KB36" s="97"/>
      <c r="KC36" s="97"/>
      <c r="KD36" s="97"/>
      <c r="KE36" s="97"/>
      <c r="KF36" s="97"/>
      <c r="KG36" s="97"/>
      <c r="KH36" s="97"/>
      <c r="KI36" s="97"/>
      <c r="KJ36" s="97"/>
      <c r="KK36" s="97"/>
      <c r="KL36" s="97"/>
      <c r="KM36" s="97"/>
      <c r="KN36" s="97"/>
      <c r="KO36" s="97"/>
      <c r="KP36" s="97"/>
      <c r="KQ36" s="97"/>
      <c r="KR36" s="97"/>
      <c r="KS36" s="97"/>
      <c r="KT36" s="97"/>
      <c r="KU36" s="97"/>
      <c r="KV36" s="97"/>
      <c r="KW36" s="97"/>
      <c r="KX36" s="97"/>
      <c r="KY36" s="97"/>
      <c r="KZ36" s="97"/>
      <c r="LA36" s="97"/>
      <c r="LB36" s="97"/>
      <c r="LC36" s="97"/>
      <c r="LD36" s="97"/>
      <c r="LE36" s="97"/>
      <c r="LF36" s="97"/>
      <c r="LG36" s="97"/>
      <c r="LH36" s="97"/>
      <c r="LI36" s="97"/>
      <c r="LJ36" s="97"/>
      <c r="LK36" s="97"/>
      <c r="LL36" s="97"/>
      <c r="LM36" s="97"/>
      <c r="LN36" s="97"/>
      <c r="LO36" s="97"/>
      <c r="LP36" s="97"/>
      <c r="LQ36" s="97"/>
      <c r="LR36" s="97"/>
      <c r="LS36" s="97"/>
      <c r="LT36" s="97"/>
      <c r="LU36" s="97"/>
      <c r="LV36" s="97"/>
      <c r="LW36" s="97"/>
      <c r="LX36" s="97"/>
      <c r="LY36" s="97"/>
      <c r="LZ36" s="97"/>
      <c r="MA36" s="97"/>
      <c r="MB36" s="97"/>
      <c r="MC36" s="97"/>
      <c r="MD36" s="97"/>
      <c r="ME36" s="97"/>
      <c r="MF36" s="97"/>
      <c r="MG36" s="97"/>
      <c r="MH36" s="97"/>
      <c r="MI36" s="97"/>
      <c r="MJ36" s="97"/>
      <c r="MK36" s="97"/>
      <c r="ML36" s="97"/>
      <c r="MM36" s="97"/>
      <c r="MN36" s="97"/>
      <c r="MO36" s="97"/>
      <c r="MP36" s="97"/>
      <c r="MQ36" s="97"/>
      <c r="MR36" s="97"/>
      <c r="MS36" s="97"/>
      <c r="MT36" s="97"/>
      <c r="MU36" s="97"/>
      <c r="MV36" s="97"/>
      <c r="MW36" s="97"/>
      <c r="MX36" s="97"/>
      <c r="MY36" s="97"/>
      <c r="MZ36" s="97"/>
      <c r="NA36" s="97"/>
      <c r="NB36" s="97"/>
      <c r="NC36" s="97"/>
      <c r="ND36" s="97"/>
      <c r="NE36" s="97"/>
      <c r="NF36" s="97"/>
      <c r="NG36" s="97"/>
      <c r="NH36" s="97"/>
      <c r="NI36" s="97"/>
      <c r="NJ36" s="97"/>
      <c r="NK36" s="97"/>
      <c r="NL36" s="97"/>
      <c r="NM36" s="97"/>
      <c r="NN36" s="97"/>
      <c r="NO36" s="97"/>
      <c r="NP36" s="97"/>
      <c r="NQ36" s="97"/>
      <c r="NR36" s="97"/>
      <c r="NS36" s="97"/>
      <c r="NT36" s="97"/>
      <c r="NU36" s="97"/>
      <c r="NV36" s="97"/>
      <c r="NW36" s="97"/>
      <c r="NX36" s="97"/>
      <c r="NY36" s="97"/>
      <c r="NZ36" s="97"/>
      <c r="OA36" s="97"/>
      <c r="OB36" s="97"/>
      <c r="OC36" s="97"/>
      <c r="OD36" s="97"/>
      <c r="OE36" s="97"/>
      <c r="OF36" s="97"/>
      <c r="OG36" s="97"/>
      <c r="OH36" s="97"/>
      <c r="OI36" s="97"/>
      <c r="OJ36" s="97"/>
      <c r="OK36" s="97"/>
      <c r="OL36" s="97"/>
      <c r="OM36" s="97"/>
      <c r="ON36" s="97"/>
      <c r="OO36" s="97"/>
      <c r="OP36" s="97"/>
      <c r="OQ36" s="97"/>
      <c r="OR36" s="97"/>
      <c r="OS36" s="97"/>
      <c r="OT36" s="97"/>
      <c r="OU36" s="97"/>
      <c r="OV36" s="97"/>
      <c r="OW36" s="97"/>
      <c r="OX36" s="97"/>
      <c r="OY36" s="97"/>
      <c r="OZ36" s="97"/>
      <c r="PA36" s="97"/>
      <c r="PB36" s="97"/>
      <c r="PC36" s="97"/>
      <c r="PD36" s="97"/>
      <c r="PE36" s="97"/>
      <c r="PF36" s="97"/>
      <c r="PG36" s="97"/>
      <c r="PH36" s="97"/>
      <c r="PI36" s="97"/>
      <c r="PJ36" s="97"/>
      <c r="PK36" s="97"/>
      <c r="PL36" s="97"/>
      <c r="PM36" s="97"/>
      <c r="PN36" s="97"/>
      <c r="PO36" s="97"/>
      <c r="PP36" s="97"/>
      <c r="PQ36" s="97"/>
      <c r="PR36" s="97"/>
      <c r="PS36" s="97"/>
      <c r="PT36" s="97"/>
      <c r="PU36" s="97"/>
      <c r="PV36" s="97"/>
      <c r="PW36" s="97"/>
      <c r="PX36" s="97"/>
      <c r="PY36" s="97"/>
      <c r="PZ36" s="97"/>
      <c r="QA36" s="97"/>
      <c r="QB36" s="97"/>
      <c r="QC36" s="97"/>
      <c r="QD36" s="97"/>
      <c r="QE36" s="97"/>
      <c r="QF36" s="97"/>
      <c r="QG36" s="97"/>
      <c r="QH36" s="97"/>
      <c r="QI36" s="97"/>
      <c r="QJ36" s="97"/>
      <c r="QK36" s="97"/>
      <c r="QL36" s="97"/>
      <c r="QM36" s="97"/>
      <c r="QN36" s="97"/>
      <c r="QO36" s="97"/>
      <c r="QP36" s="97"/>
      <c r="QQ36" s="97"/>
      <c r="QR36" s="97"/>
      <c r="QS36" s="97"/>
      <c r="QT36" s="97"/>
      <c r="QU36" s="97"/>
      <c r="QV36" s="97"/>
      <c r="QW36" s="97"/>
      <c r="QX36" s="97"/>
      <c r="QY36" s="97"/>
      <c r="QZ36" s="97"/>
      <c r="RA36" s="97"/>
      <c r="RB36" s="97"/>
      <c r="RC36" s="97"/>
      <c r="RD36" s="97"/>
      <c r="RE36" s="97"/>
      <c r="RF36" s="97"/>
      <c r="RG36" s="97"/>
      <c r="RH36" s="97"/>
      <c r="RI36" s="97"/>
      <c r="RJ36" s="97"/>
      <c r="RK36" s="97"/>
      <c r="RL36" s="97"/>
      <c r="RM36" s="97"/>
      <c r="RN36" s="97"/>
      <c r="RO36" s="97"/>
      <c r="RP36" s="97"/>
      <c r="RQ36" s="97"/>
      <c r="RR36" s="97"/>
      <c r="RS36" s="97"/>
      <c r="RT36" s="97"/>
      <c r="RU36" s="97"/>
      <c r="RV36" s="97"/>
      <c r="RW36" s="97"/>
      <c r="RX36" s="97"/>
      <c r="RY36" s="97"/>
      <c r="RZ36" s="97"/>
      <c r="SA36" s="97"/>
      <c r="SB36" s="97"/>
      <c r="SC36" s="97"/>
      <c r="SD36" s="97"/>
      <c r="SE36" s="97"/>
      <c r="SF36" s="97"/>
      <c r="SG36" s="97"/>
      <c r="SH36" s="97"/>
      <c r="SI36" s="97"/>
      <c r="SJ36" s="97"/>
      <c r="SK36" s="97"/>
      <c r="SL36" s="97"/>
      <c r="SM36" s="97"/>
      <c r="SN36" s="97"/>
      <c r="SO36" s="97"/>
      <c r="SP36" s="97"/>
      <c r="SQ36" s="97"/>
      <c r="SR36" s="97"/>
      <c r="SS36" s="97"/>
      <c r="ST36" s="97"/>
      <c r="SU36" s="97"/>
      <c r="SV36" s="97"/>
      <c r="SW36" s="97"/>
      <c r="SX36" s="97"/>
      <c r="SY36" s="97"/>
      <c r="SZ36" s="97"/>
      <c r="TA36" s="97"/>
      <c r="TB36" s="97"/>
      <c r="TC36" s="97"/>
      <c r="TD36" s="97"/>
      <c r="TE36" s="97"/>
      <c r="TF36" s="97"/>
      <c r="TG36" s="97"/>
      <c r="TH36" s="97"/>
      <c r="TI36" s="97"/>
      <c r="TJ36" s="97"/>
      <c r="TK36" s="97"/>
      <c r="TL36" s="97"/>
      <c r="TM36" s="97"/>
      <c r="TN36" s="97"/>
      <c r="TO36" s="97"/>
      <c r="TP36" s="97"/>
      <c r="TQ36" s="97"/>
      <c r="TR36" s="97"/>
      <c r="TS36" s="97"/>
      <c r="TT36" s="97"/>
      <c r="TU36" s="97"/>
      <c r="TV36" s="97"/>
      <c r="TW36" s="97"/>
      <c r="TX36" s="97"/>
      <c r="TY36" s="97"/>
      <c r="TZ36" s="97"/>
      <c r="UA36" s="97"/>
      <c r="UB36" s="97"/>
      <c r="UC36" s="97"/>
      <c r="UD36" s="97"/>
      <c r="UE36" s="97"/>
      <c r="UF36" s="97"/>
      <c r="UG36" s="97"/>
      <c r="UH36" s="97"/>
      <c r="UI36" s="97"/>
      <c r="UJ36" s="97"/>
      <c r="UK36" s="97"/>
      <c r="UL36" s="97"/>
      <c r="UM36" s="97"/>
      <c r="UN36" s="97"/>
      <c r="UO36" s="97"/>
      <c r="UP36" s="97"/>
      <c r="UQ36" s="97"/>
      <c r="UR36" s="97"/>
      <c r="US36" s="97"/>
      <c r="UT36" s="97"/>
      <c r="UU36" s="97"/>
      <c r="UV36" s="97"/>
      <c r="UW36" s="97"/>
      <c r="UX36" s="97"/>
      <c r="UY36" s="97"/>
      <c r="UZ36" s="97"/>
      <c r="VA36" s="97"/>
      <c r="VB36" s="97"/>
      <c r="VC36" s="97"/>
      <c r="VD36" s="97"/>
      <c r="VE36" s="97"/>
      <c r="VF36" s="97"/>
      <c r="VG36" s="97"/>
      <c r="VH36" s="97"/>
      <c r="VI36" s="97"/>
      <c r="VJ36" s="97"/>
      <c r="VK36" s="97"/>
      <c r="VL36" s="97"/>
      <c r="VM36" s="97"/>
      <c r="VN36" s="97"/>
      <c r="VO36" s="97"/>
      <c r="VP36" s="97"/>
      <c r="VQ36" s="97"/>
      <c r="VR36" s="97"/>
      <c r="VS36" s="97"/>
      <c r="VT36" s="97"/>
      <c r="VU36" s="97"/>
      <c r="VV36" s="97"/>
      <c r="VW36" s="97"/>
      <c r="VX36" s="97"/>
      <c r="VY36" s="97"/>
      <c r="VZ36" s="97"/>
      <c r="WA36" s="97"/>
      <c r="WB36" s="97"/>
      <c r="WC36" s="97"/>
      <c r="WD36" s="97"/>
      <c r="WE36" s="97"/>
      <c r="WF36" s="97"/>
      <c r="WG36" s="97"/>
      <c r="WH36" s="97"/>
      <c r="WI36" s="97"/>
      <c r="WJ36" s="97"/>
      <c r="WK36" s="97"/>
      <c r="WL36" s="97"/>
      <c r="WM36" s="97"/>
      <c r="WN36" s="97"/>
      <c r="WO36" s="97"/>
      <c r="WP36" s="97"/>
      <c r="WQ36" s="97"/>
      <c r="WR36" s="97"/>
      <c r="WS36" s="97"/>
      <c r="WT36" s="97"/>
      <c r="WU36" s="97"/>
      <c r="WV36" s="97"/>
      <c r="WW36" s="97"/>
      <c r="WX36" s="97"/>
      <c r="WY36" s="97"/>
      <c r="WZ36" s="97"/>
      <c r="XA36" s="97"/>
      <c r="XB36" s="97"/>
      <c r="XC36" s="97"/>
      <c r="XD36" s="97"/>
      <c r="XE36" s="97"/>
      <c r="XF36" s="97"/>
      <c r="XG36" s="97"/>
      <c r="XH36" s="97"/>
      <c r="XI36" s="97"/>
      <c r="XJ36" s="97"/>
      <c r="XK36" s="97"/>
      <c r="XL36" s="97"/>
      <c r="XM36" s="97"/>
      <c r="XN36" s="97"/>
      <c r="XO36" s="97"/>
      <c r="XP36" s="97"/>
      <c r="XQ36" s="97"/>
      <c r="XR36" s="97"/>
      <c r="XS36" s="97"/>
      <c r="XT36" s="97"/>
      <c r="XU36" s="97"/>
      <c r="XV36" s="97"/>
      <c r="XW36" s="97"/>
      <c r="XX36" s="97"/>
      <c r="XY36" s="97"/>
      <c r="XZ36" s="97"/>
      <c r="YA36" s="97"/>
      <c r="YB36" s="97"/>
      <c r="YC36" s="97"/>
      <c r="YD36" s="97"/>
      <c r="YE36" s="97"/>
      <c r="YF36" s="97"/>
      <c r="YG36" s="97"/>
      <c r="YH36" s="97"/>
      <c r="YI36" s="97"/>
      <c r="YJ36" s="97"/>
      <c r="YK36" s="97"/>
      <c r="YL36" s="97"/>
      <c r="YM36" s="97"/>
      <c r="YN36" s="97"/>
      <c r="YO36" s="97"/>
      <c r="YP36" s="97"/>
      <c r="YQ36" s="97"/>
      <c r="YR36" s="97"/>
      <c r="YS36" s="97"/>
      <c r="YT36" s="97"/>
      <c r="YU36" s="97"/>
      <c r="YV36" s="97"/>
      <c r="YW36" s="97"/>
      <c r="YX36" s="97"/>
      <c r="YY36" s="97"/>
      <c r="YZ36" s="97"/>
      <c r="ZA36" s="97"/>
      <c r="ZB36" s="97"/>
      <c r="ZC36" s="97"/>
      <c r="ZD36" s="97"/>
      <c r="ZE36" s="97"/>
      <c r="ZF36" s="97"/>
      <c r="ZG36" s="97"/>
      <c r="ZH36" s="97"/>
      <c r="ZI36" s="97"/>
      <c r="ZJ36" s="97"/>
      <c r="ZK36" s="97"/>
      <c r="ZL36" s="97"/>
      <c r="ZM36" s="97"/>
      <c r="ZN36" s="97"/>
      <c r="ZO36" s="97"/>
      <c r="ZP36" s="97"/>
      <c r="ZQ36" s="97"/>
      <c r="ZR36" s="97"/>
      <c r="ZS36" s="97"/>
      <c r="ZT36" s="97"/>
      <c r="ZU36" s="97"/>
      <c r="ZV36" s="97"/>
      <c r="ZW36" s="97"/>
      <c r="ZX36" s="97"/>
      <c r="ZY36" s="97"/>
      <c r="ZZ36" s="97"/>
      <c r="AAA36" s="97"/>
      <c r="AAB36" s="97"/>
      <c r="AAC36" s="97"/>
      <c r="AAD36" s="97"/>
      <c r="AAE36" s="97"/>
      <c r="AAF36" s="97"/>
      <c r="AAG36" s="97"/>
      <c r="AAH36" s="97"/>
      <c r="AAI36" s="97"/>
      <c r="AAJ36" s="97"/>
      <c r="AAK36" s="97"/>
      <c r="AAL36" s="97"/>
      <c r="AAM36" s="97"/>
      <c r="AAN36" s="97"/>
      <c r="AAO36" s="97"/>
      <c r="AAP36" s="97"/>
      <c r="AAQ36" s="97"/>
      <c r="AAR36" s="97"/>
      <c r="AAS36" s="97"/>
      <c r="AAT36" s="97"/>
      <c r="AAU36" s="97"/>
      <c r="AAV36" s="97"/>
      <c r="AAW36" s="97"/>
      <c r="AAX36" s="97"/>
      <c r="AAY36" s="97"/>
      <c r="AAZ36" s="97"/>
      <c r="ABA36" s="97"/>
      <c r="ABB36" s="97"/>
      <c r="ABC36" s="97"/>
      <c r="ABD36" s="97"/>
      <c r="ABE36" s="97"/>
      <c r="ABF36" s="97"/>
      <c r="ABG36" s="97"/>
      <c r="ABH36" s="97"/>
      <c r="ABI36" s="97"/>
      <c r="ABJ36" s="97"/>
      <c r="ABK36" s="97"/>
      <c r="ABL36" s="97"/>
      <c r="ABM36" s="97"/>
      <c r="ABN36" s="97"/>
      <c r="ABO36" s="97"/>
      <c r="ABP36" s="97"/>
      <c r="ABQ36" s="97"/>
      <c r="ABR36" s="97"/>
      <c r="ABS36" s="97"/>
      <c r="ABT36" s="97"/>
      <c r="ABU36" s="97"/>
      <c r="ABV36" s="97"/>
      <c r="ABW36" s="97"/>
      <c r="ABX36" s="97"/>
      <c r="ABY36" s="97"/>
      <c r="ABZ36" s="97"/>
      <c r="ACA36" s="97"/>
      <c r="ACB36" s="97"/>
      <c r="ACC36" s="97"/>
      <c r="ACD36" s="97"/>
      <c r="ACE36" s="97"/>
      <c r="ACF36" s="97"/>
      <c r="ACG36" s="97"/>
      <c r="ACH36" s="97"/>
      <c r="ACI36" s="97"/>
      <c r="ACJ36" s="97"/>
      <c r="ACK36" s="97"/>
      <c r="ACL36" s="97"/>
      <c r="ACM36" s="97"/>
      <c r="ACN36" s="97"/>
      <c r="ACO36" s="97"/>
      <c r="ACP36" s="97"/>
      <c r="ACQ36" s="97"/>
      <c r="ACR36" s="97"/>
      <c r="ACS36" s="97"/>
      <c r="ACT36" s="97"/>
      <c r="ACU36" s="97"/>
      <c r="ACV36" s="97"/>
      <c r="ACW36" s="97"/>
      <c r="ACX36" s="97"/>
      <c r="ACY36" s="97"/>
      <c r="ACZ36" s="97"/>
      <c r="ADA36" s="97"/>
      <c r="ADB36" s="97"/>
      <c r="ADC36" s="97"/>
      <c r="ADD36" s="97"/>
      <c r="ADE36" s="97"/>
      <c r="ADF36" s="97"/>
      <c r="ADG36" s="97"/>
      <c r="ADH36" s="97"/>
      <c r="ADI36" s="97"/>
      <c r="ADJ36" s="97"/>
      <c r="ADK36" s="97"/>
      <c r="ADL36" s="97"/>
      <c r="ADM36" s="97"/>
      <c r="ADN36" s="97"/>
      <c r="ADO36" s="97"/>
      <c r="ADP36" s="97"/>
      <c r="ADQ36" s="97"/>
      <c r="ADR36" s="97"/>
      <c r="ADS36" s="97"/>
      <c r="ADT36" s="97"/>
      <c r="ADU36" s="97"/>
      <c r="ADV36" s="97"/>
      <c r="ADW36" s="97"/>
      <c r="ADX36" s="97"/>
      <c r="ADY36" s="97"/>
      <c r="ADZ36" s="97"/>
      <c r="AEA36" s="97"/>
      <c r="AEB36" s="97"/>
      <c r="AEC36" s="97"/>
      <c r="AED36" s="97"/>
      <c r="AEE36" s="97"/>
      <c r="AEF36" s="97"/>
      <c r="AEG36" s="97"/>
      <c r="AEH36" s="97"/>
      <c r="AEI36" s="97"/>
      <c r="AEJ36" s="97"/>
      <c r="AEK36" s="97"/>
      <c r="AEL36" s="97"/>
      <c r="AEM36" s="97"/>
      <c r="AEN36" s="97"/>
      <c r="AEO36" s="97"/>
      <c r="AEP36" s="97"/>
      <c r="AEQ36" s="97"/>
      <c r="AER36" s="97"/>
      <c r="AES36" s="97"/>
      <c r="AET36" s="97"/>
      <c r="AEU36" s="97"/>
      <c r="AEV36" s="97"/>
      <c r="AEW36" s="97"/>
      <c r="AEX36" s="97"/>
      <c r="AEY36" s="97"/>
      <c r="AEZ36" s="97"/>
      <c r="AFA36" s="97"/>
      <c r="AFB36" s="97"/>
      <c r="AFC36" s="97"/>
      <c r="AFD36" s="97"/>
      <c r="AFE36" s="97"/>
      <c r="AFF36" s="97"/>
      <c r="AFG36" s="97"/>
      <c r="AFH36" s="97"/>
      <c r="AFI36" s="97"/>
      <c r="AFJ36" s="97"/>
      <c r="AFK36" s="97"/>
      <c r="AFL36" s="97"/>
      <c r="AFM36" s="97"/>
      <c r="AFN36" s="97"/>
      <c r="AFO36" s="97"/>
      <c r="AFP36" s="97"/>
      <c r="AFQ36" s="97"/>
      <c r="AFR36" s="97"/>
      <c r="AFS36" s="97"/>
      <c r="AFT36" s="97"/>
      <c r="AFU36" s="97"/>
      <c r="AFV36" s="97"/>
      <c r="AFW36" s="97"/>
      <c r="AFX36" s="97"/>
      <c r="AFY36" s="97"/>
      <c r="AFZ36" s="97"/>
      <c r="AGA36" s="97"/>
      <c r="AGB36" s="97"/>
      <c r="AGC36" s="97"/>
      <c r="AGD36" s="97"/>
      <c r="AGE36" s="97"/>
      <c r="AGF36" s="97"/>
      <c r="AGG36" s="97"/>
      <c r="AGH36" s="97"/>
      <c r="AGI36" s="97"/>
      <c r="AGJ36" s="97"/>
      <c r="AGK36" s="97"/>
      <c r="AGL36" s="97"/>
      <c r="AGM36" s="97"/>
      <c r="AGN36" s="97"/>
      <c r="AGO36" s="97"/>
      <c r="AGP36" s="97"/>
      <c r="AGQ36" s="97"/>
      <c r="AGR36" s="97"/>
      <c r="AGS36" s="97"/>
      <c r="AGT36" s="97"/>
      <c r="AGU36" s="97"/>
      <c r="AGV36" s="97"/>
      <c r="AGW36" s="97"/>
      <c r="AGX36" s="97"/>
      <c r="AGY36" s="97"/>
      <c r="AGZ36" s="97"/>
      <c r="AHA36" s="97"/>
      <c r="AHB36" s="97"/>
      <c r="AHC36" s="97"/>
      <c r="AHD36" s="97"/>
      <c r="AHE36" s="97"/>
      <c r="AHF36" s="97"/>
      <c r="AHG36" s="97"/>
      <c r="AHH36" s="97"/>
      <c r="AHI36" s="97"/>
      <c r="AHJ36" s="97"/>
      <c r="AHK36" s="97"/>
      <c r="AHL36" s="97"/>
      <c r="AHM36" s="97"/>
      <c r="AHN36" s="97"/>
      <c r="AHO36" s="97"/>
      <c r="AHP36" s="97"/>
      <c r="AHQ36" s="97"/>
      <c r="AHR36" s="97"/>
      <c r="AHS36" s="97"/>
      <c r="AHT36" s="97"/>
      <c r="AHU36" s="97"/>
      <c r="AHV36" s="97"/>
      <c r="AHW36" s="97"/>
      <c r="AHX36" s="97"/>
      <c r="AHY36" s="97"/>
      <c r="AHZ36" s="97"/>
      <c r="AIA36" s="97"/>
      <c r="AIB36" s="97"/>
      <c r="AIC36" s="97"/>
      <c r="AID36" s="97"/>
      <c r="AIE36" s="97"/>
      <c r="AIF36" s="97"/>
      <c r="AIG36" s="97"/>
      <c r="AIH36" s="97"/>
      <c r="AII36" s="97"/>
      <c r="AIJ36" s="97"/>
      <c r="AIK36" s="97"/>
      <c r="AIL36" s="97"/>
      <c r="AIM36" s="97"/>
      <c r="AIN36" s="97"/>
      <c r="AIO36" s="97"/>
      <c r="AIP36" s="97"/>
      <c r="AIQ36" s="97"/>
      <c r="AIR36" s="97"/>
      <c r="AIS36" s="97"/>
      <c r="AIT36" s="97"/>
      <c r="AIU36" s="97"/>
      <c r="AIV36" s="97"/>
      <c r="AIW36" s="97"/>
      <c r="AIX36" s="97"/>
      <c r="AIY36" s="97"/>
      <c r="AIZ36" s="97"/>
      <c r="AJA36" s="97"/>
      <c r="AJB36" s="97"/>
      <c r="AJC36" s="97"/>
      <c r="AJD36" s="97"/>
      <c r="AJE36" s="97"/>
      <c r="AJF36" s="97"/>
      <c r="AJG36" s="97"/>
      <c r="AJH36" s="97"/>
      <c r="AJI36" s="97"/>
      <c r="AJJ36" s="97"/>
      <c r="AJK36" s="97"/>
      <c r="AJL36" s="97"/>
      <c r="AJM36" s="97"/>
      <c r="AJN36" s="97"/>
      <c r="AJO36" s="97"/>
      <c r="AJP36" s="97"/>
      <c r="AJQ36" s="97"/>
      <c r="AJR36" s="97"/>
      <c r="AJS36" s="97"/>
      <c r="AJT36" s="97"/>
      <c r="AJU36" s="97"/>
      <c r="AJV36" s="97"/>
      <c r="AJW36" s="97"/>
      <c r="AJX36" s="97"/>
      <c r="AJY36" s="97"/>
      <c r="AJZ36" s="97"/>
      <c r="AKA36" s="97"/>
      <c r="AKB36" s="97"/>
      <c r="AKC36" s="97"/>
      <c r="AKD36" s="97"/>
      <c r="AKE36" s="97"/>
      <c r="AKF36" s="97"/>
      <c r="AKG36" s="97"/>
      <c r="AKH36" s="97"/>
      <c r="AKI36" s="97"/>
      <c r="AKJ36" s="97"/>
      <c r="AKK36" s="97"/>
      <c r="AKL36" s="97"/>
      <c r="AKM36" s="97"/>
      <c r="AKN36" s="97"/>
      <c r="AKO36" s="97"/>
      <c r="AKP36" s="97"/>
      <c r="AKQ36" s="97"/>
      <c r="AKR36" s="97"/>
      <c r="AKS36" s="97"/>
      <c r="AKT36" s="97"/>
      <c r="AKU36" s="97"/>
      <c r="AKV36" s="97"/>
      <c r="AKW36" s="97"/>
      <c r="AKX36" s="97"/>
      <c r="AKY36" s="97"/>
      <c r="AKZ36" s="97"/>
      <c r="ALA36" s="97"/>
      <c r="ALB36" s="97"/>
      <c r="ALC36" s="97"/>
      <c r="ALD36" s="97"/>
      <c r="ALE36" s="97"/>
      <c r="ALF36" s="97"/>
      <c r="ALG36" s="97"/>
      <c r="ALH36" s="97"/>
      <c r="ALI36" s="97"/>
      <c r="ALJ36" s="97"/>
      <c r="ALK36" s="97"/>
      <c r="ALL36" s="97"/>
      <c r="ALM36" s="97"/>
      <c r="ALN36" s="97"/>
      <c r="ALO36" s="97"/>
      <c r="ALP36" s="97"/>
      <c r="ALQ36" s="97"/>
      <c r="ALR36" s="97"/>
      <c r="ALS36" s="97"/>
      <c r="ALT36" s="97"/>
      <c r="ALU36" s="97"/>
      <c r="ALV36" s="97"/>
      <c r="ALW36" s="97"/>
      <c r="ALX36" s="97"/>
      <c r="ALY36" s="97"/>
      <c r="ALZ36" s="97"/>
      <c r="AMA36" s="97"/>
      <c r="AMB36" s="97"/>
      <c r="AMC36" s="97"/>
      <c r="AMD36" s="97"/>
      <c r="AME36" s="97"/>
      <c r="AMF36" s="97"/>
      <c r="AMG36" s="97"/>
      <c r="AMH36" s="97"/>
      <c r="AMI36" s="97"/>
    </row>
    <row r="37" spans="1:1023" x14ac:dyDescent="0.2">
      <c r="A37" s="168" t="s">
        <v>88</v>
      </c>
      <c r="B37" s="89" t="s">
        <v>9</v>
      </c>
      <c r="C37" s="74">
        <v>7.7400905280829662</v>
      </c>
      <c r="D37" s="74">
        <v>0</v>
      </c>
      <c r="E37" s="74">
        <v>0.59628326309384627</v>
      </c>
      <c r="F37" s="74">
        <v>91.57259362520935</v>
      </c>
      <c r="G37" s="74">
        <v>9.1032583613831666E-2</v>
      </c>
      <c r="H37" s="209"/>
      <c r="I37" s="72"/>
      <c r="J37" s="63"/>
      <c r="K37" s="63"/>
      <c r="L37" s="63"/>
      <c r="M37" s="63"/>
      <c r="N37" s="63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  <c r="HX37" s="97"/>
      <c r="HY37" s="97"/>
      <c r="HZ37" s="97"/>
      <c r="IA37" s="97"/>
      <c r="IB37" s="97"/>
      <c r="IC37" s="97"/>
      <c r="ID37" s="97"/>
      <c r="IE37" s="97"/>
      <c r="IF37" s="97"/>
      <c r="IG37" s="97"/>
      <c r="IH37" s="97"/>
      <c r="II37" s="97"/>
      <c r="IJ37" s="97"/>
      <c r="IK37" s="97"/>
      <c r="IL37" s="97"/>
      <c r="IM37" s="97"/>
      <c r="IN37" s="97"/>
      <c r="IO37" s="97"/>
      <c r="IP37" s="97"/>
      <c r="IQ37" s="97"/>
      <c r="IR37" s="97"/>
      <c r="IS37" s="97"/>
      <c r="IT37" s="97"/>
      <c r="IU37" s="97"/>
      <c r="IV37" s="97"/>
      <c r="IW37" s="97"/>
      <c r="IX37" s="97"/>
      <c r="IY37" s="97"/>
      <c r="IZ37" s="97"/>
      <c r="JA37" s="97"/>
      <c r="JB37" s="97"/>
      <c r="JC37" s="97"/>
      <c r="JD37" s="97"/>
      <c r="JE37" s="97"/>
      <c r="JF37" s="97"/>
      <c r="JG37" s="97"/>
      <c r="JH37" s="97"/>
      <c r="JI37" s="97"/>
      <c r="JJ37" s="97"/>
      <c r="JK37" s="97"/>
      <c r="JL37" s="97"/>
      <c r="JM37" s="97"/>
      <c r="JN37" s="97"/>
      <c r="JO37" s="97"/>
      <c r="JP37" s="97"/>
      <c r="JQ37" s="97"/>
      <c r="JR37" s="97"/>
      <c r="JS37" s="97"/>
      <c r="JT37" s="97"/>
      <c r="JU37" s="97"/>
      <c r="JV37" s="97"/>
      <c r="JW37" s="97"/>
      <c r="JX37" s="97"/>
      <c r="JY37" s="97"/>
      <c r="JZ37" s="97"/>
      <c r="KA37" s="97"/>
      <c r="KB37" s="97"/>
      <c r="KC37" s="97"/>
      <c r="KD37" s="97"/>
      <c r="KE37" s="97"/>
      <c r="KF37" s="97"/>
      <c r="KG37" s="97"/>
      <c r="KH37" s="97"/>
      <c r="KI37" s="97"/>
      <c r="KJ37" s="97"/>
      <c r="KK37" s="97"/>
      <c r="KL37" s="97"/>
      <c r="KM37" s="97"/>
      <c r="KN37" s="97"/>
      <c r="KO37" s="97"/>
      <c r="KP37" s="97"/>
      <c r="KQ37" s="97"/>
      <c r="KR37" s="97"/>
      <c r="KS37" s="97"/>
      <c r="KT37" s="97"/>
      <c r="KU37" s="97"/>
      <c r="KV37" s="97"/>
      <c r="KW37" s="97"/>
      <c r="KX37" s="97"/>
      <c r="KY37" s="97"/>
      <c r="KZ37" s="97"/>
      <c r="LA37" s="97"/>
      <c r="LB37" s="97"/>
      <c r="LC37" s="97"/>
      <c r="LD37" s="97"/>
      <c r="LE37" s="97"/>
      <c r="LF37" s="97"/>
      <c r="LG37" s="97"/>
      <c r="LH37" s="97"/>
      <c r="LI37" s="97"/>
      <c r="LJ37" s="97"/>
      <c r="LK37" s="97"/>
      <c r="LL37" s="97"/>
      <c r="LM37" s="97"/>
      <c r="LN37" s="97"/>
      <c r="LO37" s="97"/>
      <c r="LP37" s="97"/>
      <c r="LQ37" s="97"/>
      <c r="LR37" s="97"/>
      <c r="LS37" s="97"/>
      <c r="LT37" s="97"/>
      <c r="LU37" s="97"/>
      <c r="LV37" s="97"/>
      <c r="LW37" s="97"/>
      <c r="LX37" s="97"/>
      <c r="LY37" s="97"/>
      <c r="LZ37" s="97"/>
      <c r="MA37" s="97"/>
      <c r="MB37" s="97"/>
      <c r="MC37" s="97"/>
      <c r="MD37" s="97"/>
      <c r="ME37" s="97"/>
      <c r="MF37" s="97"/>
      <c r="MG37" s="97"/>
      <c r="MH37" s="97"/>
      <c r="MI37" s="97"/>
      <c r="MJ37" s="97"/>
      <c r="MK37" s="97"/>
      <c r="ML37" s="97"/>
      <c r="MM37" s="97"/>
      <c r="MN37" s="97"/>
      <c r="MO37" s="97"/>
      <c r="MP37" s="97"/>
      <c r="MQ37" s="97"/>
      <c r="MR37" s="97"/>
      <c r="MS37" s="97"/>
      <c r="MT37" s="97"/>
      <c r="MU37" s="97"/>
      <c r="MV37" s="97"/>
      <c r="MW37" s="97"/>
      <c r="MX37" s="97"/>
      <c r="MY37" s="97"/>
      <c r="MZ37" s="97"/>
      <c r="NA37" s="97"/>
      <c r="NB37" s="97"/>
      <c r="NC37" s="97"/>
      <c r="ND37" s="97"/>
      <c r="NE37" s="97"/>
      <c r="NF37" s="97"/>
      <c r="NG37" s="97"/>
      <c r="NH37" s="97"/>
      <c r="NI37" s="97"/>
      <c r="NJ37" s="97"/>
      <c r="NK37" s="97"/>
      <c r="NL37" s="97"/>
      <c r="NM37" s="97"/>
      <c r="NN37" s="97"/>
      <c r="NO37" s="97"/>
      <c r="NP37" s="97"/>
      <c r="NQ37" s="97"/>
      <c r="NR37" s="97"/>
      <c r="NS37" s="97"/>
      <c r="NT37" s="97"/>
      <c r="NU37" s="97"/>
      <c r="NV37" s="97"/>
      <c r="NW37" s="97"/>
      <c r="NX37" s="97"/>
      <c r="NY37" s="97"/>
      <c r="NZ37" s="97"/>
      <c r="OA37" s="97"/>
      <c r="OB37" s="97"/>
      <c r="OC37" s="97"/>
      <c r="OD37" s="97"/>
      <c r="OE37" s="97"/>
      <c r="OF37" s="97"/>
      <c r="OG37" s="97"/>
      <c r="OH37" s="97"/>
      <c r="OI37" s="97"/>
      <c r="OJ37" s="97"/>
      <c r="OK37" s="97"/>
      <c r="OL37" s="97"/>
      <c r="OM37" s="97"/>
      <c r="ON37" s="97"/>
      <c r="OO37" s="97"/>
      <c r="OP37" s="97"/>
      <c r="OQ37" s="97"/>
      <c r="OR37" s="97"/>
      <c r="OS37" s="97"/>
      <c r="OT37" s="97"/>
      <c r="OU37" s="97"/>
      <c r="OV37" s="97"/>
      <c r="OW37" s="97"/>
      <c r="OX37" s="97"/>
      <c r="OY37" s="97"/>
      <c r="OZ37" s="97"/>
      <c r="PA37" s="97"/>
      <c r="PB37" s="97"/>
      <c r="PC37" s="97"/>
      <c r="PD37" s="97"/>
      <c r="PE37" s="97"/>
      <c r="PF37" s="97"/>
      <c r="PG37" s="97"/>
      <c r="PH37" s="97"/>
      <c r="PI37" s="97"/>
      <c r="PJ37" s="97"/>
      <c r="PK37" s="97"/>
      <c r="PL37" s="97"/>
      <c r="PM37" s="97"/>
      <c r="PN37" s="97"/>
      <c r="PO37" s="97"/>
      <c r="PP37" s="97"/>
      <c r="PQ37" s="97"/>
      <c r="PR37" s="97"/>
      <c r="PS37" s="97"/>
      <c r="PT37" s="97"/>
      <c r="PU37" s="97"/>
      <c r="PV37" s="97"/>
      <c r="PW37" s="97"/>
      <c r="PX37" s="97"/>
      <c r="PY37" s="97"/>
      <c r="PZ37" s="97"/>
      <c r="QA37" s="97"/>
      <c r="QB37" s="97"/>
      <c r="QC37" s="97"/>
      <c r="QD37" s="97"/>
      <c r="QE37" s="97"/>
      <c r="QF37" s="97"/>
      <c r="QG37" s="97"/>
      <c r="QH37" s="97"/>
      <c r="QI37" s="97"/>
      <c r="QJ37" s="97"/>
      <c r="QK37" s="97"/>
      <c r="QL37" s="97"/>
      <c r="QM37" s="97"/>
      <c r="QN37" s="97"/>
      <c r="QO37" s="97"/>
      <c r="QP37" s="97"/>
      <c r="QQ37" s="97"/>
      <c r="QR37" s="97"/>
      <c r="QS37" s="97"/>
      <c r="QT37" s="97"/>
      <c r="QU37" s="97"/>
      <c r="QV37" s="97"/>
      <c r="QW37" s="97"/>
      <c r="QX37" s="97"/>
      <c r="QY37" s="97"/>
      <c r="QZ37" s="97"/>
      <c r="RA37" s="97"/>
      <c r="RB37" s="97"/>
      <c r="RC37" s="97"/>
      <c r="RD37" s="97"/>
      <c r="RE37" s="97"/>
      <c r="RF37" s="97"/>
      <c r="RG37" s="97"/>
      <c r="RH37" s="97"/>
      <c r="RI37" s="97"/>
      <c r="RJ37" s="97"/>
      <c r="RK37" s="97"/>
      <c r="RL37" s="97"/>
      <c r="RM37" s="97"/>
      <c r="RN37" s="97"/>
      <c r="RO37" s="97"/>
      <c r="RP37" s="97"/>
      <c r="RQ37" s="97"/>
      <c r="RR37" s="97"/>
      <c r="RS37" s="97"/>
      <c r="RT37" s="97"/>
      <c r="RU37" s="97"/>
      <c r="RV37" s="97"/>
      <c r="RW37" s="97"/>
      <c r="RX37" s="97"/>
      <c r="RY37" s="97"/>
      <c r="RZ37" s="97"/>
      <c r="SA37" s="97"/>
      <c r="SB37" s="97"/>
      <c r="SC37" s="97"/>
      <c r="SD37" s="97"/>
      <c r="SE37" s="97"/>
      <c r="SF37" s="97"/>
      <c r="SG37" s="97"/>
      <c r="SH37" s="97"/>
      <c r="SI37" s="97"/>
      <c r="SJ37" s="97"/>
      <c r="SK37" s="97"/>
      <c r="SL37" s="97"/>
      <c r="SM37" s="97"/>
      <c r="SN37" s="97"/>
      <c r="SO37" s="97"/>
      <c r="SP37" s="97"/>
      <c r="SQ37" s="97"/>
      <c r="SR37" s="97"/>
      <c r="SS37" s="97"/>
      <c r="ST37" s="97"/>
      <c r="SU37" s="97"/>
      <c r="SV37" s="97"/>
      <c r="SW37" s="97"/>
      <c r="SX37" s="97"/>
      <c r="SY37" s="97"/>
      <c r="SZ37" s="97"/>
      <c r="TA37" s="97"/>
      <c r="TB37" s="97"/>
      <c r="TC37" s="97"/>
      <c r="TD37" s="97"/>
      <c r="TE37" s="97"/>
      <c r="TF37" s="97"/>
      <c r="TG37" s="97"/>
      <c r="TH37" s="97"/>
      <c r="TI37" s="97"/>
      <c r="TJ37" s="97"/>
      <c r="TK37" s="97"/>
      <c r="TL37" s="97"/>
      <c r="TM37" s="97"/>
      <c r="TN37" s="97"/>
      <c r="TO37" s="97"/>
      <c r="TP37" s="97"/>
      <c r="TQ37" s="97"/>
      <c r="TR37" s="97"/>
      <c r="TS37" s="97"/>
      <c r="TT37" s="97"/>
      <c r="TU37" s="97"/>
      <c r="TV37" s="97"/>
      <c r="TW37" s="97"/>
      <c r="TX37" s="97"/>
      <c r="TY37" s="97"/>
      <c r="TZ37" s="97"/>
      <c r="UA37" s="97"/>
      <c r="UB37" s="97"/>
      <c r="UC37" s="97"/>
      <c r="UD37" s="97"/>
      <c r="UE37" s="97"/>
      <c r="UF37" s="97"/>
      <c r="UG37" s="97"/>
      <c r="UH37" s="97"/>
      <c r="UI37" s="97"/>
      <c r="UJ37" s="97"/>
      <c r="UK37" s="97"/>
      <c r="UL37" s="97"/>
      <c r="UM37" s="97"/>
      <c r="UN37" s="97"/>
      <c r="UO37" s="97"/>
      <c r="UP37" s="97"/>
      <c r="UQ37" s="97"/>
      <c r="UR37" s="97"/>
      <c r="US37" s="97"/>
      <c r="UT37" s="97"/>
      <c r="UU37" s="97"/>
      <c r="UV37" s="97"/>
      <c r="UW37" s="97"/>
      <c r="UX37" s="97"/>
      <c r="UY37" s="97"/>
      <c r="UZ37" s="97"/>
      <c r="VA37" s="97"/>
      <c r="VB37" s="97"/>
      <c r="VC37" s="97"/>
      <c r="VD37" s="97"/>
      <c r="VE37" s="97"/>
      <c r="VF37" s="97"/>
      <c r="VG37" s="97"/>
      <c r="VH37" s="97"/>
      <c r="VI37" s="97"/>
      <c r="VJ37" s="97"/>
      <c r="VK37" s="97"/>
      <c r="VL37" s="97"/>
      <c r="VM37" s="97"/>
      <c r="VN37" s="97"/>
      <c r="VO37" s="97"/>
      <c r="VP37" s="97"/>
      <c r="VQ37" s="97"/>
      <c r="VR37" s="97"/>
      <c r="VS37" s="97"/>
      <c r="VT37" s="97"/>
      <c r="VU37" s="97"/>
      <c r="VV37" s="97"/>
      <c r="VW37" s="97"/>
      <c r="VX37" s="97"/>
      <c r="VY37" s="97"/>
      <c r="VZ37" s="97"/>
      <c r="WA37" s="97"/>
      <c r="WB37" s="97"/>
      <c r="WC37" s="97"/>
      <c r="WD37" s="97"/>
      <c r="WE37" s="97"/>
      <c r="WF37" s="97"/>
      <c r="WG37" s="97"/>
      <c r="WH37" s="97"/>
      <c r="WI37" s="97"/>
      <c r="WJ37" s="97"/>
      <c r="WK37" s="97"/>
      <c r="WL37" s="97"/>
      <c r="WM37" s="97"/>
      <c r="WN37" s="97"/>
      <c r="WO37" s="97"/>
      <c r="WP37" s="97"/>
      <c r="WQ37" s="97"/>
      <c r="WR37" s="97"/>
      <c r="WS37" s="97"/>
      <c r="WT37" s="97"/>
      <c r="WU37" s="97"/>
      <c r="WV37" s="97"/>
      <c r="WW37" s="97"/>
      <c r="WX37" s="97"/>
      <c r="WY37" s="97"/>
      <c r="WZ37" s="97"/>
      <c r="XA37" s="97"/>
      <c r="XB37" s="97"/>
      <c r="XC37" s="97"/>
      <c r="XD37" s="97"/>
      <c r="XE37" s="97"/>
      <c r="XF37" s="97"/>
      <c r="XG37" s="97"/>
      <c r="XH37" s="97"/>
      <c r="XI37" s="97"/>
      <c r="XJ37" s="97"/>
      <c r="XK37" s="97"/>
      <c r="XL37" s="97"/>
      <c r="XM37" s="97"/>
      <c r="XN37" s="97"/>
      <c r="XO37" s="97"/>
      <c r="XP37" s="97"/>
      <c r="XQ37" s="97"/>
      <c r="XR37" s="97"/>
      <c r="XS37" s="97"/>
      <c r="XT37" s="97"/>
      <c r="XU37" s="97"/>
      <c r="XV37" s="97"/>
      <c r="XW37" s="97"/>
      <c r="XX37" s="97"/>
      <c r="XY37" s="97"/>
      <c r="XZ37" s="97"/>
      <c r="YA37" s="97"/>
      <c r="YB37" s="97"/>
      <c r="YC37" s="97"/>
      <c r="YD37" s="97"/>
      <c r="YE37" s="97"/>
      <c r="YF37" s="97"/>
      <c r="YG37" s="97"/>
      <c r="YH37" s="97"/>
      <c r="YI37" s="97"/>
      <c r="YJ37" s="97"/>
      <c r="YK37" s="97"/>
      <c r="YL37" s="97"/>
      <c r="YM37" s="97"/>
      <c r="YN37" s="97"/>
      <c r="YO37" s="97"/>
      <c r="YP37" s="97"/>
      <c r="YQ37" s="97"/>
      <c r="YR37" s="97"/>
      <c r="YS37" s="97"/>
      <c r="YT37" s="97"/>
      <c r="YU37" s="97"/>
      <c r="YV37" s="97"/>
      <c r="YW37" s="97"/>
      <c r="YX37" s="97"/>
      <c r="YY37" s="97"/>
      <c r="YZ37" s="97"/>
      <c r="ZA37" s="97"/>
      <c r="ZB37" s="97"/>
      <c r="ZC37" s="97"/>
      <c r="ZD37" s="97"/>
      <c r="ZE37" s="97"/>
      <c r="ZF37" s="97"/>
      <c r="ZG37" s="97"/>
      <c r="ZH37" s="97"/>
      <c r="ZI37" s="97"/>
      <c r="ZJ37" s="97"/>
      <c r="ZK37" s="97"/>
      <c r="ZL37" s="97"/>
      <c r="ZM37" s="97"/>
      <c r="ZN37" s="97"/>
      <c r="ZO37" s="97"/>
      <c r="ZP37" s="97"/>
      <c r="ZQ37" s="97"/>
      <c r="ZR37" s="97"/>
      <c r="ZS37" s="97"/>
      <c r="ZT37" s="97"/>
      <c r="ZU37" s="97"/>
      <c r="ZV37" s="97"/>
      <c r="ZW37" s="97"/>
      <c r="ZX37" s="97"/>
      <c r="ZY37" s="97"/>
      <c r="ZZ37" s="97"/>
      <c r="AAA37" s="97"/>
      <c r="AAB37" s="97"/>
      <c r="AAC37" s="97"/>
      <c r="AAD37" s="97"/>
      <c r="AAE37" s="97"/>
      <c r="AAF37" s="97"/>
      <c r="AAG37" s="97"/>
      <c r="AAH37" s="97"/>
      <c r="AAI37" s="97"/>
      <c r="AAJ37" s="97"/>
      <c r="AAK37" s="97"/>
      <c r="AAL37" s="97"/>
      <c r="AAM37" s="97"/>
      <c r="AAN37" s="97"/>
      <c r="AAO37" s="97"/>
      <c r="AAP37" s="97"/>
      <c r="AAQ37" s="97"/>
      <c r="AAR37" s="97"/>
      <c r="AAS37" s="97"/>
      <c r="AAT37" s="97"/>
      <c r="AAU37" s="97"/>
      <c r="AAV37" s="97"/>
      <c r="AAW37" s="97"/>
      <c r="AAX37" s="97"/>
      <c r="AAY37" s="97"/>
      <c r="AAZ37" s="97"/>
      <c r="ABA37" s="97"/>
      <c r="ABB37" s="97"/>
      <c r="ABC37" s="97"/>
      <c r="ABD37" s="97"/>
      <c r="ABE37" s="97"/>
      <c r="ABF37" s="97"/>
      <c r="ABG37" s="97"/>
      <c r="ABH37" s="97"/>
      <c r="ABI37" s="97"/>
      <c r="ABJ37" s="97"/>
      <c r="ABK37" s="97"/>
      <c r="ABL37" s="97"/>
      <c r="ABM37" s="97"/>
      <c r="ABN37" s="97"/>
      <c r="ABO37" s="97"/>
      <c r="ABP37" s="97"/>
      <c r="ABQ37" s="97"/>
      <c r="ABR37" s="97"/>
      <c r="ABS37" s="97"/>
      <c r="ABT37" s="97"/>
      <c r="ABU37" s="97"/>
      <c r="ABV37" s="97"/>
      <c r="ABW37" s="97"/>
      <c r="ABX37" s="97"/>
      <c r="ABY37" s="97"/>
      <c r="ABZ37" s="97"/>
      <c r="ACA37" s="97"/>
      <c r="ACB37" s="97"/>
      <c r="ACC37" s="97"/>
      <c r="ACD37" s="97"/>
      <c r="ACE37" s="97"/>
      <c r="ACF37" s="97"/>
      <c r="ACG37" s="97"/>
      <c r="ACH37" s="97"/>
      <c r="ACI37" s="97"/>
      <c r="ACJ37" s="97"/>
      <c r="ACK37" s="97"/>
      <c r="ACL37" s="97"/>
      <c r="ACM37" s="97"/>
      <c r="ACN37" s="97"/>
      <c r="ACO37" s="97"/>
      <c r="ACP37" s="97"/>
      <c r="ACQ37" s="97"/>
      <c r="ACR37" s="97"/>
      <c r="ACS37" s="97"/>
      <c r="ACT37" s="97"/>
      <c r="ACU37" s="97"/>
      <c r="ACV37" s="97"/>
      <c r="ACW37" s="97"/>
      <c r="ACX37" s="97"/>
      <c r="ACY37" s="97"/>
      <c r="ACZ37" s="97"/>
      <c r="ADA37" s="97"/>
      <c r="ADB37" s="97"/>
      <c r="ADC37" s="97"/>
      <c r="ADD37" s="97"/>
      <c r="ADE37" s="97"/>
      <c r="ADF37" s="97"/>
      <c r="ADG37" s="97"/>
      <c r="ADH37" s="97"/>
      <c r="ADI37" s="97"/>
      <c r="ADJ37" s="97"/>
      <c r="ADK37" s="97"/>
      <c r="ADL37" s="97"/>
      <c r="ADM37" s="97"/>
      <c r="ADN37" s="97"/>
      <c r="ADO37" s="97"/>
      <c r="ADP37" s="97"/>
      <c r="ADQ37" s="97"/>
      <c r="ADR37" s="97"/>
      <c r="ADS37" s="97"/>
      <c r="ADT37" s="97"/>
      <c r="ADU37" s="97"/>
      <c r="ADV37" s="97"/>
      <c r="ADW37" s="97"/>
      <c r="ADX37" s="97"/>
      <c r="ADY37" s="97"/>
      <c r="ADZ37" s="97"/>
      <c r="AEA37" s="97"/>
      <c r="AEB37" s="97"/>
      <c r="AEC37" s="97"/>
      <c r="AED37" s="97"/>
      <c r="AEE37" s="97"/>
      <c r="AEF37" s="97"/>
      <c r="AEG37" s="97"/>
      <c r="AEH37" s="97"/>
      <c r="AEI37" s="97"/>
      <c r="AEJ37" s="97"/>
      <c r="AEK37" s="97"/>
      <c r="AEL37" s="97"/>
      <c r="AEM37" s="97"/>
      <c r="AEN37" s="97"/>
      <c r="AEO37" s="97"/>
      <c r="AEP37" s="97"/>
      <c r="AEQ37" s="97"/>
      <c r="AER37" s="97"/>
      <c r="AES37" s="97"/>
      <c r="AET37" s="97"/>
      <c r="AEU37" s="97"/>
      <c r="AEV37" s="97"/>
      <c r="AEW37" s="97"/>
      <c r="AEX37" s="97"/>
      <c r="AEY37" s="97"/>
      <c r="AEZ37" s="97"/>
      <c r="AFA37" s="97"/>
      <c r="AFB37" s="97"/>
      <c r="AFC37" s="97"/>
      <c r="AFD37" s="97"/>
      <c r="AFE37" s="97"/>
      <c r="AFF37" s="97"/>
      <c r="AFG37" s="97"/>
      <c r="AFH37" s="97"/>
      <c r="AFI37" s="97"/>
      <c r="AFJ37" s="97"/>
      <c r="AFK37" s="97"/>
      <c r="AFL37" s="97"/>
      <c r="AFM37" s="97"/>
      <c r="AFN37" s="97"/>
      <c r="AFO37" s="97"/>
      <c r="AFP37" s="97"/>
      <c r="AFQ37" s="97"/>
      <c r="AFR37" s="97"/>
      <c r="AFS37" s="97"/>
      <c r="AFT37" s="97"/>
      <c r="AFU37" s="97"/>
      <c r="AFV37" s="97"/>
      <c r="AFW37" s="97"/>
      <c r="AFX37" s="97"/>
      <c r="AFY37" s="97"/>
      <c r="AFZ37" s="97"/>
      <c r="AGA37" s="97"/>
      <c r="AGB37" s="97"/>
      <c r="AGC37" s="97"/>
      <c r="AGD37" s="97"/>
      <c r="AGE37" s="97"/>
      <c r="AGF37" s="97"/>
      <c r="AGG37" s="97"/>
      <c r="AGH37" s="97"/>
      <c r="AGI37" s="97"/>
      <c r="AGJ37" s="97"/>
      <c r="AGK37" s="97"/>
      <c r="AGL37" s="97"/>
      <c r="AGM37" s="97"/>
      <c r="AGN37" s="97"/>
      <c r="AGO37" s="97"/>
      <c r="AGP37" s="97"/>
      <c r="AGQ37" s="97"/>
      <c r="AGR37" s="97"/>
      <c r="AGS37" s="97"/>
      <c r="AGT37" s="97"/>
      <c r="AGU37" s="97"/>
      <c r="AGV37" s="97"/>
      <c r="AGW37" s="97"/>
      <c r="AGX37" s="97"/>
      <c r="AGY37" s="97"/>
      <c r="AGZ37" s="97"/>
      <c r="AHA37" s="97"/>
      <c r="AHB37" s="97"/>
      <c r="AHC37" s="97"/>
      <c r="AHD37" s="97"/>
      <c r="AHE37" s="97"/>
      <c r="AHF37" s="97"/>
      <c r="AHG37" s="97"/>
      <c r="AHH37" s="97"/>
      <c r="AHI37" s="97"/>
      <c r="AHJ37" s="97"/>
      <c r="AHK37" s="97"/>
      <c r="AHL37" s="97"/>
      <c r="AHM37" s="97"/>
      <c r="AHN37" s="97"/>
      <c r="AHO37" s="97"/>
      <c r="AHP37" s="97"/>
      <c r="AHQ37" s="97"/>
      <c r="AHR37" s="97"/>
      <c r="AHS37" s="97"/>
      <c r="AHT37" s="97"/>
      <c r="AHU37" s="97"/>
      <c r="AHV37" s="97"/>
      <c r="AHW37" s="97"/>
      <c r="AHX37" s="97"/>
      <c r="AHY37" s="97"/>
      <c r="AHZ37" s="97"/>
      <c r="AIA37" s="97"/>
      <c r="AIB37" s="97"/>
      <c r="AIC37" s="97"/>
      <c r="AID37" s="97"/>
      <c r="AIE37" s="97"/>
      <c r="AIF37" s="97"/>
      <c r="AIG37" s="97"/>
      <c r="AIH37" s="97"/>
      <c r="AII37" s="97"/>
      <c r="AIJ37" s="97"/>
      <c r="AIK37" s="97"/>
      <c r="AIL37" s="97"/>
      <c r="AIM37" s="97"/>
      <c r="AIN37" s="97"/>
      <c r="AIO37" s="97"/>
      <c r="AIP37" s="97"/>
      <c r="AIQ37" s="97"/>
      <c r="AIR37" s="97"/>
      <c r="AIS37" s="97"/>
      <c r="AIT37" s="97"/>
      <c r="AIU37" s="97"/>
      <c r="AIV37" s="97"/>
      <c r="AIW37" s="97"/>
      <c r="AIX37" s="97"/>
      <c r="AIY37" s="97"/>
      <c r="AIZ37" s="97"/>
      <c r="AJA37" s="97"/>
      <c r="AJB37" s="97"/>
      <c r="AJC37" s="97"/>
      <c r="AJD37" s="97"/>
      <c r="AJE37" s="97"/>
      <c r="AJF37" s="97"/>
      <c r="AJG37" s="97"/>
      <c r="AJH37" s="97"/>
      <c r="AJI37" s="97"/>
      <c r="AJJ37" s="97"/>
      <c r="AJK37" s="97"/>
      <c r="AJL37" s="97"/>
      <c r="AJM37" s="97"/>
      <c r="AJN37" s="97"/>
      <c r="AJO37" s="97"/>
      <c r="AJP37" s="97"/>
      <c r="AJQ37" s="97"/>
      <c r="AJR37" s="97"/>
      <c r="AJS37" s="97"/>
      <c r="AJT37" s="97"/>
      <c r="AJU37" s="97"/>
      <c r="AJV37" s="97"/>
      <c r="AJW37" s="97"/>
      <c r="AJX37" s="97"/>
      <c r="AJY37" s="97"/>
      <c r="AJZ37" s="97"/>
      <c r="AKA37" s="97"/>
      <c r="AKB37" s="97"/>
      <c r="AKC37" s="97"/>
      <c r="AKD37" s="97"/>
      <c r="AKE37" s="97"/>
      <c r="AKF37" s="97"/>
      <c r="AKG37" s="97"/>
      <c r="AKH37" s="97"/>
      <c r="AKI37" s="97"/>
      <c r="AKJ37" s="97"/>
      <c r="AKK37" s="97"/>
      <c r="AKL37" s="97"/>
      <c r="AKM37" s="97"/>
      <c r="AKN37" s="97"/>
      <c r="AKO37" s="97"/>
      <c r="AKP37" s="97"/>
      <c r="AKQ37" s="97"/>
      <c r="AKR37" s="97"/>
      <c r="AKS37" s="97"/>
      <c r="AKT37" s="97"/>
      <c r="AKU37" s="97"/>
      <c r="AKV37" s="97"/>
      <c r="AKW37" s="97"/>
      <c r="AKX37" s="97"/>
      <c r="AKY37" s="97"/>
      <c r="AKZ37" s="97"/>
      <c r="ALA37" s="97"/>
      <c r="ALB37" s="97"/>
      <c r="ALC37" s="97"/>
      <c r="ALD37" s="97"/>
      <c r="ALE37" s="97"/>
      <c r="ALF37" s="97"/>
      <c r="ALG37" s="97"/>
      <c r="ALH37" s="97"/>
      <c r="ALI37" s="97"/>
      <c r="ALJ37" s="97"/>
      <c r="ALK37" s="97"/>
      <c r="ALL37" s="97"/>
      <c r="ALM37" s="97"/>
      <c r="ALN37" s="97"/>
      <c r="ALO37" s="97"/>
      <c r="ALP37" s="97"/>
      <c r="ALQ37" s="97"/>
      <c r="ALR37" s="97"/>
      <c r="ALS37" s="97"/>
      <c r="ALT37" s="97"/>
      <c r="ALU37" s="97"/>
      <c r="ALV37" s="97"/>
      <c r="ALW37" s="97"/>
      <c r="ALX37" s="97"/>
      <c r="ALY37" s="97"/>
      <c r="ALZ37" s="97"/>
      <c r="AMA37" s="97"/>
      <c r="AMB37" s="97"/>
      <c r="AMC37" s="97"/>
      <c r="AMD37" s="97"/>
      <c r="AME37" s="97"/>
      <c r="AMF37" s="97"/>
      <c r="AMG37" s="97"/>
      <c r="AMH37" s="97"/>
      <c r="AMI37" s="97"/>
    </row>
    <row r="38" spans="1:1023" x14ac:dyDescent="0.2">
      <c r="A38" s="164" t="s">
        <v>109</v>
      </c>
      <c r="B38" s="91" t="s">
        <v>28</v>
      </c>
      <c r="C38" s="78">
        <v>5.168901122794753</v>
      </c>
      <c r="D38" s="78">
        <v>0.89938322070087318</v>
      </c>
      <c r="E38" s="78">
        <v>1.4204135807144769</v>
      </c>
      <c r="F38" s="78">
        <v>92.451138761006817</v>
      </c>
      <c r="G38" s="78">
        <v>6.0163314783068578E-2</v>
      </c>
      <c r="H38" s="209"/>
      <c r="I38" s="72"/>
      <c r="J38" s="63"/>
      <c r="K38" s="63"/>
      <c r="L38" s="63"/>
      <c r="M38" s="63"/>
      <c r="N38" s="63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  <c r="EY38" s="97"/>
      <c r="EZ38" s="97"/>
      <c r="FA38" s="97"/>
      <c r="FB38" s="97"/>
      <c r="FC38" s="97"/>
      <c r="FD38" s="97"/>
      <c r="FE38" s="97"/>
      <c r="FF38" s="97"/>
      <c r="FG38" s="97"/>
      <c r="FH38" s="97"/>
      <c r="FI38" s="97"/>
      <c r="FJ38" s="97"/>
      <c r="FK38" s="97"/>
      <c r="FL38" s="97"/>
      <c r="FM38" s="97"/>
      <c r="FN38" s="97"/>
      <c r="FO38" s="97"/>
      <c r="FP38" s="97"/>
      <c r="FQ38" s="97"/>
      <c r="FR38" s="97"/>
      <c r="FS38" s="97"/>
      <c r="FT38" s="97"/>
      <c r="FU38" s="97"/>
      <c r="FV38" s="97"/>
      <c r="FW38" s="97"/>
      <c r="FX38" s="97"/>
      <c r="FY38" s="97"/>
      <c r="FZ38" s="97"/>
      <c r="GA38" s="97"/>
      <c r="GB38" s="97"/>
      <c r="GC38" s="97"/>
      <c r="GD38" s="97"/>
      <c r="GE38" s="97"/>
      <c r="GF38" s="97"/>
      <c r="GG38" s="97"/>
      <c r="GH38" s="97"/>
      <c r="GI38" s="97"/>
      <c r="GJ38" s="97"/>
      <c r="GK38" s="97"/>
      <c r="GL38" s="97"/>
      <c r="GM38" s="97"/>
      <c r="GN38" s="97"/>
      <c r="GO38" s="97"/>
      <c r="GP38" s="97"/>
      <c r="GQ38" s="97"/>
      <c r="GR38" s="97"/>
      <c r="GS38" s="97"/>
      <c r="GT38" s="97"/>
      <c r="GU38" s="97"/>
      <c r="GV38" s="97"/>
      <c r="GW38" s="97"/>
      <c r="GX38" s="97"/>
      <c r="GY38" s="97"/>
      <c r="GZ38" s="97"/>
      <c r="HA38" s="97"/>
      <c r="HB38" s="97"/>
      <c r="HC38" s="97"/>
      <c r="HD38" s="97"/>
      <c r="HE38" s="97"/>
      <c r="HF38" s="97"/>
      <c r="HG38" s="97"/>
      <c r="HH38" s="97"/>
      <c r="HI38" s="97"/>
      <c r="HJ38" s="97"/>
      <c r="HK38" s="97"/>
      <c r="HL38" s="97"/>
      <c r="HM38" s="97"/>
      <c r="HN38" s="97"/>
      <c r="HO38" s="97"/>
      <c r="HP38" s="97"/>
      <c r="HQ38" s="97"/>
      <c r="HR38" s="97"/>
      <c r="HS38" s="97"/>
      <c r="HT38" s="97"/>
      <c r="HU38" s="97"/>
      <c r="HV38" s="97"/>
      <c r="HW38" s="97"/>
      <c r="HX38" s="97"/>
      <c r="HY38" s="97"/>
      <c r="HZ38" s="97"/>
      <c r="IA38" s="97"/>
      <c r="IB38" s="97"/>
      <c r="IC38" s="97"/>
      <c r="ID38" s="97"/>
      <c r="IE38" s="97"/>
      <c r="IF38" s="97"/>
      <c r="IG38" s="97"/>
      <c r="IH38" s="97"/>
      <c r="II38" s="97"/>
      <c r="IJ38" s="97"/>
      <c r="IK38" s="97"/>
      <c r="IL38" s="97"/>
      <c r="IM38" s="97"/>
      <c r="IN38" s="97"/>
      <c r="IO38" s="97"/>
      <c r="IP38" s="97"/>
      <c r="IQ38" s="97"/>
      <c r="IR38" s="97"/>
      <c r="IS38" s="97"/>
      <c r="IT38" s="97"/>
      <c r="IU38" s="97"/>
      <c r="IV38" s="97"/>
      <c r="IW38" s="97"/>
      <c r="IX38" s="97"/>
      <c r="IY38" s="97"/>
      <c r="IZ38" s="97"/>
      <c r="JA38" s="97"/>
      <c r="JB38" s="97"/>
      <c r="JC38" s="97"/>
      <c r="JD38" s="97"/>
      <c r="JE38" s="97"/>
      <c r="JF38" s="97"/>
      <c r="JG38" s="97"/>
      <c r="JH38" s="97"/>
      <c r="JI38" s="97"/>
      <c r="JJ38" s="97"/>
      <c r="JK38" s="97"/>
      <c r="JL38" s="97"/>
      <c r="JM38" s="97"/>
      <c r="JN38" s="97"/>
      <c r="JO38" s="97"/>
      <c r="JP38" s="97"/>
      <c r="JQ38" s="97"/>
      <c r="JR38" s="97"/>
      <c r="JS38" s="97"/>
      <c r="JT38" s="97"/>
      <c r="JU38" s="97"/>
      <c r="JV38" s="97"/>
      <c r="JW38" s="97"/>
      <c r="JX38" s="97"/>
      <c r="JY38" s="97"/>
      <c r="JZ38" s="97"/>
      <c r="KA38" s="97"/>
      <c r="KB38" s="97"/>
      <c r="KC38" s="97"/>
      <c r="KD38" s="97"/>
      <c r="KE38" s="97"/>
      <c r="KF38" s="97"/>
      <c r="KG38" s="97"/>
      <c r="KH38" s="97"/>
      <c r="KI38" s="97"/>
      <c r="KJ38" s="97"/>
      <c r="KK38" s="97"/>
      <c r="KL38" s="97"/>
      <c r="KM38" s="97"/>
      <c r="KN38" s="97"/>
      <c r="KO38" s="97"/>
      <c r="KP38" s="97"/>
      <c r="KQ38" s="97"/>
      <c r="KR38" s="97"/>
      <c r="KS38" s="97"/>
      <c r="KT38" s="97"/>
      <c r="KU38" s="97"/>
      <c r="KV38" s="97"/>
      <c r="KW38" s="97"/>
      <c r="KX38" s="97"/>
      <c r="KY38" s="97"/>
      <c r="KZ38" s="97"/>
      <c r="LA38" s="97"/>
      <c r="LB38" s="97"/>
      <c r="LC38" s="97"/>
      <c r="LD38" s="97"/>
      <c r="LE38" s="97"/>
      <c r="LF38" s="97"/>
      <c r="LG38" s="97"/>
      <c r="LH38" s="97"/>
      <c r="LI38" s="97"/>
      <c r="LJ38" s="97"/>
      <c r="LK38" s="97"/>
      <c r="LL38" s="97"/>
      <c r="LM38" s="97"/>
      <c r="LN38" s="97"/>
      <c r="LO38" s="97"/>
      <c r="LP38" s="97"/>
      <c r="LQ38" s="97"/>
      <c r="LR38" s="97"/>
      <c r="LS38" s="97"/>
      <c r="LT38" s="97"/>
      <c r="LU38" s="97"/>
      <c r="LV38" s="97"/>
      <c r="LW38" s="97"/>
      <c r="LX38" s="97"/>
      <c r="LY38" s="97"/>
      <c r="LZ38" s="97"/>
      <c r="MA38" s="97"/>
      <c r="MB38" s="97"/>
      <c r="MC38" s="97"/>
      <c r="MD38" s="97"/>
      <c r="ME38" s="97"/>
      <c r="MF38" s="97"/>
      <c r="MG38" s="97"/>
      <c r="MH38" s="97"/>
      <c r="MI38" s="97"/>
      <c r="MJ38" s="97"/>
      <c r="MK38" s="97"/>
      <c r="ML38" s="97"/>
      <c r="MM38" s="97"/>
      <c r="MN38" s="97"/>
      <c r="MO38" s="97"/>
      <c r="MP38" s="97"/>
      <c r="MQ38" s="97"/>
      <c r="MR38" s="97"/>
      <c r="MS38" s="97"/>
      <c r="MT38" s="97"/>
      <c r="MU38" s="97"/>
      <c r="MV38" s="97"/>
      <c r="MW38" s="97"/>
      <c r="MX38" s="97"/>
      <c r="MY38" s="97"/>
      <c r="MZ38" s="97"/>
      <c r="NA38" s="97"/>
      <c r="NB38" s="97"/>
      <c r="NC38" s="97"/>
      <c r="ND38" s="97"/>
      <c r="NE38" s="97"/>
      <c r="NF38" s="97"/>
      <c r="NG38" s="97"/>
      <c r="NH38" s="97"/>
      <c r="NI38" s="97"/>
      <c r="NJ38" s="97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7"/>
      <c r="NY38" s="97"/>
      <c r="NZ38" s="97"/>
      <c r="OA38" s="97"/>
      <c r="OB38" s="97"/>
      <c r="OC38" s="97"/>
      <c r="OD38" s="97"/>
      <c r="OE38" s="97"/>
      <c r="OF38" s="97"/>
      <c r="OG38" s="97"/>
      <c r="OH38" s="97"/>
      <c r="OI38" s="97"/>
      <c r="OJ38" s="97"/>
      <c r="OK38" s="97"/>
      <c r="OL38" s="97"/>
      <c r="OM38" s="97"/>
      <c r="ON38" s="97"/>
      <c r="OO38" s="97"/>
      <c r="OP38" s="97"/>
      <c r="OQ38" s="97"/>
      <c r="OR38" s="97"/>
      <c r="OS38" s="97"/>
      <c r="OT38" s="97"/>
      <c r="OU38" s="97"/>
      <c r="OV38" s="97"/>
      <c r="OW38" s="97"/>
      <c r="OX38" s="97"/>
      <c r="OY38" s="97"/>
      <c r="OZ38" s="97"/>
      <c r="PA38" s="97"/>
      <c r="PB38" s="97"/>
      <c r="PC38" s="97"/>
      <c r="PD38" s="97"/>
      <c r="PE38" s="97"/>
      <c r="PF38" s="97"/>
      <c r="PG38" s="97"/>
      <c r="PH38" s="97"/>
      <c r="PI38" s="97"/>
      <c r="PJ38" s="97"/>
      <c r="PK38" s="97"/>
      <c r="PL38" s="97"/>
      <c r="PM38" s="97"/>
      <c r="PN38" s="97"/>
      <c r="PO38" s="97"/>
      <c r="PP38" s="97"/>
      <c r="PQ38" s="97"/>
      <c r="PR38" s="97"/>
      <c r="PS38" s="97"/>
      <c r="PT38" s="97"/>
      <c r="PU38" s="97"/>
      <c r="PV38" s="97"/>
      <c r="PW38" s="97"/>
      <c r="PX38" s="97"/>
      <c r="PY38" s="97"/>
      <c r="PZ38" s="97"/>
      <c r="QA38" s="97"/>
      <c r="QB38" s="97"/>
      <c r="QC38" s="97"/>
      <c r="QD38" s="97"/>
      <c r="QE38" s="97"/>
      <c r="QF38" s="97"/>
      <c r="QG38" s="97"/>
      <c r="QH38" s="97"/>
      <c r="QI38" s="97"/>
      <c r="QJ38" s="97"/>
      <c r="QK38" s="97"/>
      <c r="QL38" s="97"/>
      <c r="QM38" s="97"/>
      <c r="QN38" s="97"/>
      <c r="QO38" s="97"/>
      <c r="QP38" s="97"/>
      <c r="QQ38" s="97"/>
      <c r="QR38" s="97"/>
      <c r="QS38" s="97"/>
      <c r="QT38" s="97"/>
      <c r="QU38" s="97"/>
      <c r="QV38" s="97"/>
      <c r="QW38" s="97"/>
      <c r="QX38" s="97"/>
      <c r="QY38" s="97"/>
      <c r="QZ38" s="97"/>
      <c r="RA38" s="97"/>
      <c r="RB38" s="97"/>
      <c r="RC38" s="97"/>
      <c r="RD38" s="97"/>
      <c r="RE38" s="97"/>
      <c r="RF38" s="97"/>
      <c r="RG38" s="97"/>
      <c r="RH38" s="97"/>
      <c r="RI38" s="97"/>
      <c r="RJ38" s="97"/>
      <c r="RK38" s="97"/>
      <c r="RL38" s="97"/>
      <c r="RM38" s="97"/>
      <c r="RN38" s="97"/>
      <c r="RO38" s="97"/>
      <c r="RP38" s="97"/>
      <c r="RQ38" s="97"/>
      <c r="RR38" s="97"/>
      <c r="RS38" s="97"/>
      <c r="RT38" s="97"/>
      <c r="RU38" s="97"/>
      <c r="RV38" s="97"/>
      <c r="RW38" s="97"/>
      <c r="RX38" s="97"/>
      <c r="RY38" s="97"/>
      <c r="RZ38" s="97"/>
      <c r="SA38" s="97"/>
      <c r="SB38" s="97"/>
      <c r="SC38" s="97"/>
      <c r="SD38" s="97"/>
      <c r="SE38" s="97"/>
      <c r="SF38" s="97"/>
      <c r="SG38" s="97"/>
      <c r="SH38" s="97"/>
      <c r="SI38" s="97"/>
      <c r="SJ38" s="97"/>
      <c r="SK38" s="97"/>
      <c r="SL38" s="97"/>
      <c r="SM38" s="97"/>
      <c r="SN38" s="97"/>
      <c r="SO38" s="97"/>
      <c r="SP38" s="97"/>
      <c r="SQ38" s="97"/>
      <c r="SR38" s="97"/>
      <c r="SS38" s="97"/>
      <c r="ST38" s="97"/>
      <c r="SU38" s="97"/>
      <c r="SV38" s="97"/>
      <c r="SW38" s="97"/>
      <c r="SX38" s="97"/>
      <c r="SY38" s="97"/>
      <c r="SZ38" s="97"/>
      <c r="TA38" s="97"/>
      <c r="TB38" s="97"/>
      <c r="TC38" s="97"/>
      <c r="TD38" s="97"/>
      <c r="TE38" s="97"/>
      <c r="TF38" s="97"/>
      <c r="TG38" s="97"/>
      <c r="TH38" s="97"/>
      <c r="TI38" s="97"/>
      <c r="TJ38" s="97"/>
      <c r="TK38" s="97"/>
      <c r="TL38" s="97"/>
      <c r="TM38" s="97"/>
      <c r="TN38" s="97"/>
      <c r="TO38" s="97"/>
      <c r="TP38" s="97"/>
      <c r="TQ38" s="97"/>
      <c r="TR38" s="97"/>
      <c r="TS38" s="97"/>
      <c r="TT38" s="97"/>
      <c r="TU38" s="97"/>
      <c r="TV38" s="97"/>
      <c r="TW38" s="97"/>
      <c r="TX38" s="97"/>
      <c r="TY38" s="97"/>
      <c r="TZ38" s="97"/>
      <c r="UA38" s="97"/>
      <c r="UB38" s="97"/>
      <c r="UC38" s="97"/>
      <c r="UD38" s="97"/>
      <c r="UE38" s="97"/>
      <c r="UF38" s="97"/>
      <c r="UG38" s="97"/>
      <c r="UH38" s="97"/>
      <c r="UI38" s="97"/>
      <c r="UJ38" s="97"/>
      <c r="UK38" s="97"/>
      <c r="UL38" s="97"/>
      <c r="UM38" s="97"/>
      <c r="UN38" s="97"/>
      <c r="UO38" s="97"/>
      <c r="UP38" s="97"/>
      <c r="UQ38" s="97"/>
      <c r="UR38" s="97"/>
      <c r="US38" s="97"/>
      <c r="UT38" s="97"/>
      <c r="UU38" s="97"/>
      <c r="UV38" s="97"/>
      <c r="UW38" s="97"/>
      <c r="UX38" s="97"/>
      <c r="UY38" s="97"/>
      <c r="UZ38" s="97"/>
      <c r="VA38" s="97"/>
      <c r="VB38" s="97"/>
      <c r="VC38" s="97"/>
      <c r="VD38" s="97"/>
      <c r="VE38" s="97"/>
      <c r="VF38" s="97"/>
      <c r="VG38" s="97"/>
      <c r="VH38" s="97"/>
      <c r="VI38" s="97"/>
      <c r="VJ38" s="97"/>
      <c r="VK38" s="97"/>
      <c r="VL38" s="97"/>
      <c r="VM38" s="97"/>
      <c r="VN38" s="97"/>
      <c r="VO38" s="97"/>
      <c r="VP38" s="97"/>
      <c r="VQ38" s="97"/>
      <c r="VR38" s="97"/>
      <c r="VS38" s="97"/>
      <c r="VT38" s="97"/>
      <c r="VU38" s="97"/>
      <c r="VV38" s="97"/>
      <c r="VW38" s="97"/>
      <c r="VX38" s="97"/>
      <c r="VY38" s="97"/>
      <c r="VZ38" s="97"/>
      <c r="WA38" s="97"/>
      <c r="WB38" s="97"/>
      <c r="WC38" s="97"/>
      <c r="WD38" s="97"/>
      <c r="WE38" s="97"/>
      <c r="WF38" s="97"/>
      <c r="WG38" s="97"/>
      <c r="WH38" s="97"/>
      <c r="WI38" s="97"/>
      <c r="WJ38" s="97"/>
      <c r="WK38" s="97"/>
      <c r="WL38" s="97"/>
      <c r="WM38" s="97"/>
      <c r="WN38" s="97"/>
      <c r="WO38" s="97"/>
      <c r="WP38" s="97"/>
      <c r="WQ38" s="97"/>
      <c r="WR38" s="97"/>
      <c r="WS38" s="97"/>
      <c r="WT38" s="97"/>
      <c r="WU38" s="97"/>
      <c r="WV38" s="97"/>
      <c r="WW38" s="97"/>
      <c r="WX38" s="97"/>
      <c r="WY38" s="97"/>
      <c r="WZ38" s="97"/>
      <c r="XA38" s="97"/>
      <c r="XB38" s="97"/>
      <c r="XC38" s="97"/>
      <c r="XD38" s="97"/>
      <c r="XE38" s="97"/>
      <c r="XF38" s="97"/>
      <c r="XG38" s="97"/>
      <c r="XH38" s="97"/>
      <c r="XI38" s="97"/>
      <c r="XJ38" s="97"/>
      <c r="XK38" s="97"/>
      <c r="XL38" s="97"/>
      <c r="XM38" s="97"/>
      <c r="XN38" s="97"/>
      <c r="XO38" s="97"/>
      <c r="XP38" s="97"/>
      <c r="XQ38" s="97"/>
      <c r="XR38" s="97"/>
      <c r="XS38" s="97"/>
      <c r="XT38" s="97"/>
      <c r="XU38" s="97"/>
      <c r="XV38" s="97"/>
      <c r="XW38" s="97"/>
      <c r="XX38" s="97"/>
      <c r="XY38" s="97"/>
      <c r="XZ38" s="97"/>
      <c r="YA38" s="97"/>
      <c r="YB38" s="97"/>
      <c r="YC38" s="97"/>
      <c r="YD38" s="97"/>
      <c r="YE38" s="97"/>
      <c r="YF38" s="97"/>
      <c r="YG38" s="97"/>
      <c r="YH38" s="97"/>
      <c r="YI38" s="97"/>
      <c r="YJ38" s="97"/>
      <c r="YK38" s="97"/>
      <c r="YL38" s="97"/>
      <c r="YM38" s="97"/>
      <c r="YN38" s="97"/>
      <c r="YO38" s="97"/>
      <c r="YP38" s="97"/>
      <c r="YQ38" s="97"/>
      <c r="YR38" s="97"/>
      <c r="YS38" s="97"/>
      <c r="YT38" s="97"/>
      <c r="YU38" s="97"/>
      <c r="YV38" s="97"/>
      <c r="YW38" s="97"/>
      <c r="YX38" s="97"/>
      <c r="YY38" s="97"/>
      <c r="YZ38" s="97"/>
      <c r="ZA38" s="97"/>
      <c r="ZB38" s="97"/>
      <c r="ZC38" s="97"/>
      <c r="ZD38" s="97"/>
      <c r="ZE38" s="97"/>
      <c r="ZF38" s="97"/>
      <c r="ZG38" s="97"/>
      <c r="ZH38" s="97"/>
      <c r="ZI38" s="97"/>
      <c r="ZJ38" s="97"/>
      <c r="ZK38" s="97"/>
      <c r="ZL38" s="97"/>
      <c r="ZM38" s="97"/>
      <c r="ZN38" s="97"/>
      <c r="ZO38" s="97"/>
      <c r="ZP38" s="97"/>
      <c r="ZQ38" s="97"/>
      <c r="ZR38" s="97"/>
      <c r="ZS38" s="97"/>
      <c r="ZT38" s="97"/>
      <c r="ZU38" s="97"/>
      <c r="ZV38" s="97"/>
      <c r="ZW38" s="97"/>
      <c r="ZX38" s="97"/>
      <c r="ZY38" s="97"/>
      <c r="ZZ38" s="97"/>
      <c r="AAA38" s="97"/>
      <c r="AAB38" s="97"/>
      <c r="AAC38" s="97"/>
      <c r="AAD38" s="97"/>
      <c r="AAE38" s="97"/>
      <c r="AAF38" s="97"/>
      <c r="AAG38" s="97"/>
      <c r="AAH38" s="97"/>
      <c r="AAI38" s="97"/>
      <c r="AAJ38" s="97"/>
      <c r="AAK38" s="97"/>
      <c r="AAL38" s="97"/>
      <c r="AAM38" s="97"/>
      <c r="AAN38" s="97"/>
      <c r="AAO38" s="97"/>
      <c r="AAP38" s="97"/>
      <c r="AAQ38" s="97"/>
      <c r="AAR38" s="97"/>
      <c r="AAS38" s="97"/>
      <c r="AAT38" s="97"/>
      <c r="AAU38" s="97"/>
      <c r="AAV38" s="97"/>
      <c r="AAW38" s="97"/>
      <c r="AAX38" s="97"/>
      <c r="AAY38" s="97"/>
      <c r="AAZ38" s="97"/>
      <c r="ABA38" s="97"/>
      <c r="ABB38" s="97"/>
      <c r="ABC38" s="97"/>
      <c r="ABD38" s="97"/>
      <c r="ABE38" s="97"/>
      <c r="ABF38" s="97"/>
      <c r="ABG38" s="97"/>
      <c r="ABH38" s="97"/>
      <c r="ABI38" s="97"/>
      <c r="ABJ38" s="97"/>
      <c r="ABK38" s="97"/>
      <c r="ABL38" s="97"/>
      <c r="ABM38" s="97"/>
      <c r="ABN38" s="97"/>
      <c r="ABO38" s="97"/>
      <c r="ABP38" s="97"/>
      <c r="ABQ38" s="97"/>
      <c r="ABR38" s="97"/>
      <c r="ABS38" s="97"/>
      <c r="ABT38" s="97"/>
      <c r="ABU38" s="97"/>
      <c r="ABV38" s="97"/>
      <c r="ABW38" s="97"/>
      <c r="ABX38" s="97"/>
      <c r="ABY38" s="97"/>
      <c r="ABZ38" s="97"/>
      <c r="ACA38" s="97"/>
      <c r="ACB38" s="97"/>
      <c r="ACC38" s="97"/>
      <c r="ACD38" s="97"/>
      <c r="ACE38" s="97"/>
      <c r="ACF38" s="97"/>
      <c r="ACG38" s="97"/>
      <c r="ACH38" s="97"/>
      <c r="ACI38" s="97"/>
      <c r="ACJ38" s="97"/>
      <c r="ACK38" s="97"/>
      <c r="ACL38" s="97"/>
      <c r="ACM38" s="97"/>
      <c r="ACN38" s="97"/>
      <c r="ACO38" s="97"/>
      <c r="ACP38" s="97"/>
      <c r="ACQ38" s="97"/>
      <c r="ACR38" s="97"/>
      <c r="ACS38" s="97"/>
      <c r="ACT38" s="97"/>
      <c r="ACU38" s="97"/>
      <c r="ACV38" s="97"/>
      <c r="ACW38" s="97"/>
      <c r="ACX38" s="97"/>
      <c r="ACY38" s="97"/>
      <c r="ACZ38" s="97"/>
      <c r="ADA38" s="97"/>
      <c r="ADB38" s="97"/>
      <c r="ADC38" s="97"/>
      <c r="ADD38" s="97"/>
      <c r="ADE38" s="97"/>
      <c r="ADF38" s="97"/>
      <c r="ADG38" s="97"/>
      <c r="ADH38" s="97"/>
      <c r="ADI38" s="97"/>
      <c r="ADJ38" s="97"/>
      <c r="ADK38" s="97"/>
      <c r="ADL38" s="97"/>
      <c r="ADM38" s="97"/>
      <c r="ADN38" s="97"/>
      <c r="ADO38" s="97"/>
      <c r="ADP38" s="97"/>
      <c r="ADQ38" s="97"/>
      <c r="ADR38" s="97"/>
      <c r="ADS38" s="97"/>
      <c r="ADT38" s="97"/>
      <c r="ADU38" s="97"/>
      <c r="ADV38" s="97"/>
      <c r="ADW38" s="97"/>
      <c r="ADX38" s="97"/>
      <c r="ADY38" s="97"/>
      <c r="ADZ38" s="97"/>
      <c r="AEA38" s="97"/>
      <c r="AEB38" s="97"/>
      <c r="AEC38" s="97"/>
      <c r="AED38" s="97"/>
      <c r="AEE38" s="97"/>
      <c r="AEF38" s="97"/>
      <c r="AEG38" s="97"/>
      <c r="AEH38" s="97"/>
      <c r="AEI38" s="97"/>
      <c r="AEJ38" s="97"/>
      <c r="AEK38" s="97"/>
      <c r="AEL38" s="97"/>
      <c r="AEM38" s="97"/>
      <c r="AEN38" s="97"/>
      <c r="AEO38" s="97"/>
      <c r="AEP38" s="97"/>
      <c r="AEQ38" s="97"/>
      <c r="AER38" s="97"/>
      <c r="AES38" s="97"/>
      <c r="AET38" s="97"/>
      <c r="AEU38" s="97"/>
      <c r="AEV38" s="97"/>
      <c r="AEW38" s="97"/>
      <c r="AEX38" s="97"/>
      <c r="AEY38" s="97"/>
      <c r="AEZ38" s="97"/>
      <c r="AFA38" s="97"/>
      <c r="AFB38" s="97"/>
      <c r="AFC38" s="97"/>
      <c r="AFD38" s="97"/>
      <c r="AFE38" s="97"/>
      <c r="AFF38" s="97"/>
      <c r="AFG38" s="97"/>
      <c r="AFH38" s="97"/>
      <c r="AFI38" s="97"/>
      <c r="AFJ38" s="97"/>
      <c r="AFK38" s="97"/>
      <c r="AFL38" s="97"/>
      <c r="AFM38" s="97"/>
      <c r="AFN38" s="97"/>
      <c r="AFO38" s="97"/>
      <c r="AFP38" s="97"/>
      <c r="AFQ38" s="97"/>
      <c r="AFR38" s="97"/>
      <c r="AFS38" s="97"/>
      <c r="AFT38" s="97"/>
      <c r="AFU38" s="97"/>
      <c r="AFV38" s="97"/>
      <c r="AFW38" s="97"/>
      <c r="AFX38" s="97"/>
      <c r="AFY38" s="97"/>
      <c r="AFZ38" s="97"/>
      <c r="AGA38" s="97"/>
      <c r="AGB38" s="97"/>
      <c r="AGC38" s="97"/>
      <c r="AGD38" s="97"/>
      <c r="AGE38" s="97"/>
      <c r="AGF38" s="97"/>
      <c r="AGG38" s="97"/>
      <c r="AGH38" s="97"/>
      <c r="AGI38" s="97"/>
      <c r="AGJ38" s="97"/>
      <c r="AGK38" s="97"/>
      <c r="AGL38" s="97"/>
      <c r="AGM38" s="97"/>
      <c r="AGN38" s="97"/>
      <c r="AGO38" s="97"/>
      <c r="AGP38" s="97"/>
      <c r="AGQ38" s="97"/>
      <c r="AGR38" s="97"/>
      <c r="AGS38" s="97"/>
      <c r="AGT38" s="97"/>
      <c r="AGU38" s="97"/>
      <c r="AGV38" s="97"/>
      <c r="AGW38" s="97"/>
      <c r="AGX38" s="97"/>
      <c r="AGY38" s="97"/>
      <c r="AGZ38" s="97"/>
      <c r="AHA38" s="97"/>
      <c r="AHB38" s="97"/>
      <c r="AHC38" s="97"/>
      <c r="AHD38" s="97"/>
      <c r="AHE38" s="97"/>
      <c r="AHF38" s="97"/>
      <c r="AHG38" s="97"/>
      <c r="AHH38" s="97"/>
      <c r="AHI38" s="97"/>
      <c r="AHJ38" s="97"/>
      <c r="AHK38" s="97"/>
      <c r="AHL38" s="97"/>
      <c r="AHM38" s="97"/>
      <c r="AHN38" s="97"/>
      <c r="AHO38" s="97"/>
      <c r="AHP38" s="97"/>
      <c r="AHQ38" s="97"/>
      <c r="AHR38" s="97"/>
      <c r="AHS38" s="97"/>
      <c r="AHT38" s="97"/>
      <c r="AHU38" s="97"/>
      <c r="AHV38" s="97"/>
      <c r="AHW38" s="97"/>
      <c r="AHX38" s="97"/>
      <c r="AHY38" s="97"/>
      <c r="AHZ38" s="97"/>
      <c r="AIA38" s="97"/>
      <c r="AIB38" s="97"/>
      <c r="AIC38" s="97"/>
      <c r="AID38" s="97"/>
      <c r="AIE38" s="97"/>
      <c r="AIF38" s="97"/>
      <c r="AIG38" s="97"/>
      <c r="AIH38" s="97"/>
      <c r="AII38" s="97"/>
      <c r="AIJ38" s="97"/>
      <c r="AIK38" s="97"/>
      <c r="AIL38" s="97"/>
      <c r="AIM38" s="97"/>
      <c r="AIN38" s="97"/>
      <c r="AIO38" s="97"/>
      <c r="AIP38" s="97"/>
      <c r="AIQ38" s="97"/>
      <c r="AIR38" s="97"/>
      <c r="AIS38" s="97"/>
      <c r="AIT38" s="97"/>
      <c r="AIU38" s="97"/>
      <c r="AIV38" s="97"/>
      <c r="AIW38" s="97"/>
      <c r="AIX38" s="97"/>
      <c r="AIY38" s="97"/>
      <c r="AIZ38" s="97"/>
      <c r="AJA38" s="97"/>
      <c r="AJB38" s="97"/>
      <c r="AJC38" s="97"/>
      <c r="AJD38" s="97"/>
      <c r="AJE38" s="97"/>
      <c r="AJF38" s="97"/>
      <c r="AJG38" s="97"/>
      <c r="AJH38" s="97"/>
      <c r="AJI38" s="97"/>
      <c r="AJJ38" s="97"/>
      <c r="AJK38" s="97"/>
      <c r="AJL38" s="97"/>
      <c r="AJM38" s="97"/>
      <c r="AJN38" s="97"/>
      <c r="AJO38" s="97"/>
      <c r="AJP38" s="97"/>
      <c r="AJQ38" s="97"/>
      <c r="AJR38" s="97"/>
      <c r="AJS38" s="97"/>
      <c r="AJT38" s="97"/>
      <c r="AJU38" s="97"/>
      <c r="AJV38" s="97"/>
      <c r="AJW38" s="97"/>
      <c r="AJX38" s="97"/>
      <c r="AJY38" s="97"/>
      <c r="AJZ38" s="97"/>
      <c r="AKA38" s="97"/>
      <c r="AKB38" s="97"/>
      <c r="AKC38" s="97"/>
      <c r="AKD38" s="97"/>
      <c r="AKE38" s="97"/>
      <c r="AKF38" s="97"/>
      <c r="AKG38" s="97"/>
      <c r="AKH38" s="97"/>
      <c r="AKI38" s="97"/>
      <c r="AKJ38" s="97"/>
      <c r="AKK38" s="97"/>
      <c r="AKL38" s="97"/>
      <c r="AKM38" s="97"/>
      <c r="AKN38" s="97"/>
      <c r="AKO38" s="97"/>
      <c r="AKP38" s="97"/>
      <c r="AKQ38" s="97"/>
      <c r="AKR38" s="97"/>
      <c r="AKS38" s="97"/>
      <c r="AKT38" s="97"/>
      <c r="AKU38" s="97"/>
      <c r="AKV38" s="97"/>
      <c r="AKW38" s="97"/>
      <c r="AKX38" s="97"/>
      <c r="AKY38" s="97"/>
      <c r="AKZ38" s="97"/>
      <c r="ALA38" s="97"/>
      <c r="ALB38" s="97"/>
      <c r="ALC38" s="97"/>
      <c r="ALD38" s="97"/>
      <c r="ALE38" s="97"/>
      <c r="ALF38" s="97"/>
      <c r="ALG38" s="97"/>
      <c r="ALH38" s="97"/>
      <c r="ALI38" s="97"/>
      <c r="ALJ38" s="97"/>
      <c r="ALK38" s="97"/>
      <c r="ALL38" s="97"/>
      <c r="ALM38" s="97"/>
      <c r="ALN38" s="97"/>
      <c r="ALO38" s="97"/>
      <c r="ALP38" s="97"/>
      <c r="ALQ38" s="97"/>
      <c r="ALR38" s="97"/>
      <c r="ALS38" s="97"/>
      <c r="ALT38" s="97"/>
      <c r="ALU38" s="97"/>
      <c r="ALV38" s="97"/>
      <c r="ALW38" s="97"/>
      <c r="ALX38" s="97"/>
      <c r="ALY38" s="97"/>
      <c r="ALZ38" s="97"/>
      <c r="AMA38" s="97"/>
      <c r="AMB38" s="97"/>
      <c r="AMC38" s="97"/>
      <c r="AMD38" s="97"/>
      <c r="AME38" s="97"/>
      <c r="AMF38" s="97"/>
      <c r="AMG38" s="97"/>
      <c r="AMH38" s="97"/>
      <c r="AMI38" s="97"/>
    </row>
    <row r="39" spans="1:1023" x14ac:dyDescent="0.2">
      <c r="A39" s="164"/>
      <c r="B39" s="7"/>
      <c r="C39" s="80"/>
      <c r="D39" s="51"/>
      <c r="E39" s="51"/>
      <c r="F39" s="80"/>
      <c r="G39" s="51"/>
      <c r="H39" s="97"/>
      <c r="I39" s="72"/>
      <c r="J39" s="63"/>
      <c r="K39" s="63"/>
      <c r="L39" s="63"/>
      <c r="M39" s="63"/>
      <c r="N39" s="63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  <c r="EY39" s="97"/>
      <c r="EZ39" s="97"/>
      <c r="FA39" s="97"/>
      <c r="FB39" s="97"/>
      <c r="FC39" s="97"/>
      <c r="FD39" s="97"/>
      <c r="FE39" s="97"/>
      <c r="FF39" s="97"/>
      <c r="FG39" s="97"/>
      <c r="FH39" s="97"/>
      <c r="FI39" s="97"/>
      <c r="FJ39" s="97"/>
      <c r="FK39" s="97"/>
      <c r="FL39" s="97"/>
      <c r="FM39" s="97"/>
      <c r="FN39" s="97"/>
      <c r="FO39" s="97"/>
      <c r="FP39" s="97"/>
      <c r="FQ39" s="97"/>
      <c r="FR39" s="97"/>
      <c r="FS39" s="97"/>
      <c r="FT39" s="97"/>
      <c r="FU39" s="97"/>
      <c r="FV39" s="97"/>
      <c r="FW39" s="97"/>
      <c r="FX39" s="97"/>
      <c r="FY39" s="97"/>
      <c r="FZ39" s="97"/>
      <c r="GA39" s="97"/>
      <c r="GB39" s="97"/>
      <c r="GC39" s="97"/>
      <c r="GD39" s="97"/>
      <c r="GE39" s="97"/>
      <c r="GF39" s="97"/>
      <c r="GG39" s="97"/>
      <c r="GH39" s="97"/>
      <c r="GI39" s="97"/>
      <c r="GJ39" s="97"/>
      <c r="GK39" s="97"/>
      <c r="GL39" s="97"/>
      <c r="GM39" s="97"/>
      <c r="GN39" s="97"/>
      <c r="GO39" s="97"/>
      <c r="GP39" s="97"/>
      <c r="GQ39" s="97"/>
      <c r="GR39" s="97"/>
      <c r="GS39" s="97"/>
      <c r="GT39" s="97"/>
      <c r="GU39" s="97"/>
      <c r="GV39" s="97"/>
      <c r="GW39" s="97"/>
      <c r="GX39" s="97"/>
      <c r="GY39" s="97"/>
      <c r="GZ39" s="97"/>
      <c r="HA39" s="97"/>
      <c r="HB39" s="97"/>
      <c r="HC39" s="97"/>
      <c r="HD39" s="97"/>
      <c r="HE39" s="97"/>
      <c r="HF39" s="97"/>
      <c r="HG39" s="97"/>
      <c r="HH39" s="97"/>
      <c r="HI39" s="97"/>
      <c r="HJ39" s="97"/>
      <c r="HK39" s="97"/>
      <c r="HL39" s="97"/>
      <c r="HM39" s="97"/>
      <c r="HN39" s="97"/>
      <c r="HO39" s="97"/>
      <c r="HP39" s="97"/>
      <c r="HQ39" s="97"/>
      <c r="HR39" s="97"/>
      <c r="HS39" s="97"/>
      <c r="HT39" s="97"/>
      <c r="HU39" s="97"/>
      <c r="HV39" s="97"/>
      <c r="HW39" s="97"/>
      <c r="HX39" s="97"/>
      <c r="HY39" s="97"/>
      <c r="HZ39" s="97"/>
      <c r="IA39" s="97"/>
      <c r="IB39" s="97"/>
      <c r="IC39" s="97"/>
      <c r="ID39" s="97"/>
      <c r="IE39" s="97"/>
      <c r="IF39" s="97"/>
      <c r="IG39" s="97"/>
      <c r="IH39" s="97"/>
      <c r="II39" s="97"/>
      <c r="IJ39" s="97"/>
      <c r="IK39" s="97"/>
      <c r="IL39" s="97"/>
      <c r="IM39" s="97"/>
      <c r="IN39" s="97"/>
      <c r="IO39" s="97"/>
      <c r="IP39" s="97"/>
      <c r="IQ39" s="97"/>
      <c r="IR39" s="97"/>
      <c r="IS39" s="97"/>
      <c r="IT39" s="97"/>
      <c r="IU39" s="97"/>
      <c r="IV39" s="97"/>
      <c r="IW39" s="97"/>
      <c r="IX39" s="97"/>
      <c r="IY39" s="97"/>
      <c r="IZ39" s="97"/>
      <c r="JA39" s="97"/>
      <c r="JB39" s="97"/>
      <c r="JC39" s="97"/>
      <c r="JD39" s="97"/>
      <c r="JE39" s="97"/>
      <c r="JF39" s="97"/>
      <c r="JG39" s="97"/>
      <c r="JH39" s="97"/>
      <c r="JI39" s="97"/>
      <c r="JJ39" s="97"/>
      <c r="JK39" s="97"/>
      <c r="JL39" s="97"/>
      <c r="JM39" s="97"/>
      <c r="JN39" s="97"/>
      <c r="JO39" s="97"/>
      <c r="JP39" s="97"/>
      <c r="JQ39" s="97"/>
      <c r="JR39" s="97"/>
      <c r="JS39" s="97"/>
      <c r="JT39" s="97"/>
      <c r="JU39" s="97"/>
      <c r="JV39" s="97"/>
      <c r="JW39" s="97"/>
      <c r="JX39" s="97"/>
      <c r="JY39" s="97"/>
      <c r="JZ39" s="97"/>
      <c r="KA39" s="97"/>
      <c r="KB39" s="97"/>
      <c r="KC39" s="97"/>
      <c r="KD39" s="97"/>
      <c r="KE39" s="97"/>
      <c r="KF39" s="97"/>
      <c r="KG39" s="97"/>
      <c r="KH39" s="97"/>
      <c r="KI39" s="97"/>
      <c r="KJ39" s="97"/>
      <c r="KK39" s="97"/>
      <c r="KL39" s="97"/>
      <c r="KM39" s="97"/>
      <c r="KN39" s="97"/>
      <c r="KO39" s="97"/>
      <c r="KP39" s="97"/>
      <c r="KQ39" s="97"/>
      <c r="KR39" s="97"/>
      <c r="KS39" s="97"/>
      <c r="KT39" s="97"/>
      <c r="KU39" s="97"/>
      <c r="KV39" s="97"/>
      <c r="KW39" s="97"/>
      <c r="KX39" s="97"/>
      <c r="KY39" s="97"/>
      <c r="KZ39" s="97"/>
      <c r="LA39" s="97"/>
      <c r="LB39" s="97"/>
      <c r="LC39" s="97"/>
      <c r="LD39" s="97"/>
      <c r="LE39" s="97"/>
      <c r="LF39" s="97"/>
      <c r="LG39" s="97"/>
      <c r="LH39" s="97"/>
      <c r="LI39" s="97"/>
      <c r="LJ39" s="97"/>
      <c r="LK39" s="97"/>
      <c r="LL39" s="97"/>
      <c r="LM39" s="97"/>
      <c r="LN39" s="97"/>
      <c r="LO39" s="97"/>
      <c r="LP39" s="97"/>
      <c r="LQ39" s="97"/>
      <c r="LR39" s="97"/>
      <c r="LS39" s="97"/>
      <c r="LT39" s="97"/>
      <c r="LU39" s="97"/>
      <c r="LV39" s="97"/>
      <c r="LW39" s="97"/>
      <c r="LX39" s="97"/>
      <c r="LY39" s="97"/>
      <c r="LZ39" s="97"/>
      <c r="MA39" s="97"/>
      <c r="MB39" s="97"/>
      <c r="MC39" s="97"/>
      <c r="MD39" s="97"/>
      <c r="ME39" s="97"/>
      <c r="MF39" s="97"/>
      <c r="MG39" s="97"/>
      <c r="MH39" s="97"/>
      <c r="MI39" s="97"/>
      <c r="MJ39" s="97"/>
      <c r="MK39" s="97"/>
      <c r="ML39" s="97"/>
      <c r="MM39" s="97"/>
      <c r="MN39" s="97"/>
      <c r="MO39" s="97"/>
      <c r="MP39" s="97"/>
      <c r="MQ39" s="97"/>
      <c r="MR39" s="97"/>
      <c r="MS39" s="97"/>
      <c r="MT39" s="97"/>
      <c r="MU39" s="97"/>
      <c r="MV39" s="97"/>
      <c r="MW39" s="97"/>
      <c r="MX39" s="97"/>
      <c r="MY39" s="97"/>
      <c r="MZ39" s="97"/>
      <c r="NA39" s="97"/>
      <c r="NB39" s="97"/>
      <c r="NC39" s="97"/>
      <c r="ND39" s="97"/>
      <c r="NE39" s="97"/>
      <c r="NF39" s="97"/>
      <c r="NG39" s="97"/>
      <c r="NH39" s="97"/>
      <c r="NI39" s="97"/>
      <c r="NJ39" s="97"/>
      <c r="NK39" s="97"/>
      <c r="NL39" s="97"/>
      <c r="NM39" s="97"/>
      <c r="NN39" s="97"/>
      <c r="NO39" s="97"/>
      <c r="NP39" s="97"/>
      <c r="NQ39" s="97"/>
      <c r="NR39" s="97"/>
      <c r="NS39" s="97"/>
      <c r="NT39" s="97"/>
      <c r="NU39" s="97"/>
      <c r="NV39" s="97"/>
      <c r="NW39" s="97"/>
      <c r="NX39" s="97"/>
      <c r="NY39" s="97"/>
      <c r="NZ39" s="97"/>
      <c r="OA39" s="97"/>
      <c r="OB39" s="97"/>
      <c r="OC39" s="97"/>
      <c r="OD39" s="97"/>
      <c r="OE39" s="97"/>
      <c r="OF39" s="97"/>
      <c r="OG39" s="97"/>
      <c r="OH39" s="97"/>
      <c r="OI39" s="97"/>
      <c r="OJ39" s="97"/>
      <c r="OK39" s="97"/>
      <c r="OL39" s="97"/>
      <c r="OM39" s="97"/>
      <c r="ON39" s="97"/>
      <c r="OO39" s="97"/>
      <c r="OP39" s="97"/>
      <c r="OQ39" s="97"/>
      <c r="OR39" s="97"/>
      <c r="OS39" s="97"/>
      <c r="OT39" s="97"/>
      <c r="OU39" s="97"/>
      <c r="OV39" s="97"/>
      <c r="OW39" s="97"/>
      <c r="OX39" s="97"/>
      <c r="OY39" s="97"/>
      <c r="OZ39" s="97"/>
      <c r="PA39" s="97"/>
      <c r="PB39" s="97"/>
      <c r="PC39" s="97"/>
      <c r="PD39" s="97"/>
      <c r="PE39" s="97"/>
      <c r="PF39" s="97"/>
      <c r="PG39" s="97"/>
      <c r="PH39" s="97"/>
      <c r="PI39" s="97"/>
      <c r="PJ39" s="97"/>
      <c r="PK39" s="97"/>
      <c r="PL39" s="97"/>
      <c r="PM39" s="97"/>
      <c r="PN39" s="97"/>
      <c r="PO39" s="97"/>
      <c r="PP39" s="97"/>
      <c r="PQ39" s="97"/>
      <c r="PR39" s="97"/>
      <c r="PS39" s="97"/>
      <c r="PT39" s="97"/>
      <c r="PU39" s="97"/>
      <c r="PV39" s="97"/>
      <c r="PW39" s="97"/>
      <c r="PX39" s="97"/>
      <c r="PY39" s="97"/>
      <c r="PZ39" s="97"/>
      <c r="QA39" s="97"/>
      <c r="QB39" s="97"/>
      <c r="QC39" s="97"/>
      <c r="QD39" s="97"/>
      <c r="QE39" s="97"/>
      <c r="QF39" s="97"/>
      <c r="QG39" s="97"/>
      <c r="QH39" s="97"/>
      <c r="QI39" s="97"/>
      <c r="QJ39" s="97"/>
      <c r="QK39" s="97"/>
      <c r="QL39" s="97"/>
      <c r="QM39" s="97"/>
      <c r="QN39" s="97"/>
      <c r="QO39" s="97"/>
      <c r="QP39" s="97"/>
      <c r="QQ39" s="97"/>
      <c r="QR39" s="97"/>
      <c r="QS39" s="97"/>
      <c r="QT39" s="97"/>
      <c r="QU39" s="97"/>
      <c r="QV39" s="97"/>
      <c r="QW39" s="97"/>
      <c r="QX39" s="97"/>
      <c r="QY39" s="97"/>
      <c r="QZ39" s="97"/>
      <c r="RA39" s="97"/>
      <c r="RB39" s="97"/>
      <c r="RC39" s="97"/>
      <c r="RD39" s="97"/>
      <c r="RE39" s="97"/>
      <c r="RF39" s="97"/>
      <c r="RG39" s="97"/>
      <c r="RH39" s="97"/>
      <c r="RI39" s="97"/>
      <c r="RJ39" s="97"/>
      <c r="RK39" s="97"/>
      <c r="RL39" s="97"/>
      <c r="RM39" s="97"/>
      <c r="RN39" s="97"/>
      <c r="RO39" s="97"/>
      <c r="RP39" s="97"/>
      <c r="RQ39" s="97"/>
      <c r="RR39" s="97"/>
      <c r="RS39" s="97"/>
      <c r="RT39" s="97"/>
      <c r="RU39" s="97"/>
      <c r="RV39" s="97"/>
      <c r="RW39" s="97"/>
      <c r="RX39" s="97"/>
      <c r="RY39" s="97"/>
      <c r="RZ39" s="97"/>
      <c r="SA39" s="97"/>
      <c r="SB39" s="97"/>
      <c r="SC39" s="97"/>
      <c r="SD39" s="97"/>
      <c r="SE39" s="97"/>
      <c r="SF39" s="97"/>
      <c r="SG39" s="97"/>
      <c r="SH39" s="97"/>
      <c r="SI39" s="97"/>
      <c r="SJ39" s="97"/>
      <c r="SK39" s="97"/>
      <c r="SL39" s="97"/>
      <c r="SM39" s="97"/>
      <c r="SN39" s="97"/>
      <c r="SO39" s="97"/>
      <c r="SP39" s="97"/>
      <c r="SQ39" s="97"/>
      <c r="SR39" s="97"/>
      <c r="SS39" s="97"/>
      <c r="ST39" s="97"/>
      <c r="SU39" s="97"/>
      <c r="SV39" s="97"/>
      <c r="SW39" s="97"/>
      <c r="SX39" s="97"/>
      <c r="SY39" s="97"/>
      <c r="SZ39" s="97"/>
      <c r="TA39" s="97"/>
      <c r="TB39" s="97"/>
      <c r="TC39" s="97"/>
      <c r="TD39" s="97"/>
      <c r="TE39" s="97"/>
      <c r="TF39" s="97"/>
      <c r="TG39" s="97"/>
      <c r="TH39" s="97"/>
      <c r="TI39" s="97"/>
      <c r="TJ39" s="97"/>
      <c r="TK39" s="97"/>
      <c r="TL39" s="97"/>
      <c r="TM39" s="97"/>
      <c r="TN39" s="97"/>
      <c r="TO39" s="97"/>
      <c r="TP39" s="97"/>
      <c r="TQ39" s="97"/>
      <c r="TR39" s="97"/>
      <c r="TS39" s="97"/>
      <c r="TT39" s="97"/>
      <c r="TU39" s="97"/>
      <c r="TV39" s="97"/>
      <c r="TW39" s="97"/>
      <c r="TX39" s="97"/>
      <c r="TY39" s="97"/>
      <c r="TZ39" s="97"/>
      <c r="UA39" s="97"/>
      <c r="UB39" s="97"/>
      <c r="UC39" s="97"/>
      <c r="UD39" s="97"/>
      <c r="UE39" s="97"/>
      <c r="UF39" s="97"/>
      <c r="UG39" s="97"/>
      <c r="UH39" s="97"/>
      <c r="UI39" s="97"/>
      <c r="UJ39" s="97"/>
      <c r="UK39" s="97"/>
      <c r="UL39" s="97"/>
      <c r="UM39" s="97"/>
      <c r="UN39" s="97"/>
      <c r="UO39" s="97"/>
      <c r="UP39" s="97"/>
      <c r="UQ39" s="97"/>
      <c r="UR39" s="97"/>
      <c r="US39" s="97"/>
      <c r="UT39" s="97"/>
      <c r="UU39" s="97"/>
      <c r="UV39" s="97"/>
      <c r="UW39" s="97"/>
      <c r="UX39" s="97"/>
      <c r="UY39" s="97"/>
      <c r="UZ39" s="97"/>
      <c r="VA39" s="97"/>
      <c r="VB39" s="97"/>
      <c r="VC39" s="97"/>
      <c r="VD39" s="97"/>
      <c r="VE39" s="97"/>
      <c r="VF39" s="97"/>
      <c r="VG39" s="97"/>
      <c r="VH39" s="97"/>
      <c r="VI39" s="97"/>
      <c r="VJ39" s="97"/>
      <c r="VK39" s="97"/>
      <c r="VL39" s="97"/>
      <c r="VM39" s="97"/>
      <c r="VN39" s="97"/>
      <c r="VO39" s="97"/>
      <c r="VP39" s="97"/>
      <c r="VQ39" s="97"/>
      <c r="VR39" s="97"/>
      <c r="VS39" s="97"/>
      <c r="VT39" s="97"/>
      <c r="VU39" s="97"/>
      <c r="VV39" s="97"/>
      <c r="VW39" s="97"/>
      <c r="VX39" s="97"/>
      <c r="VY39" s="97"/>
      <c r="VZ39" s="97"/>
      <c r="WA39" s="97"/>
      <c r="WB39" s="97"/>
      <c r="WC39" s="97"/>
      <c r="WD39" s="97"/>
      <c r="WE39" s="97"/>
      <c r="WF39" s="97"/>
      <c r="WG39" s="97"/>
      <c r="WH39" s="97"/>
      <c r="WI39" s="97"/>
      <c r="WJ39" s="97"/>
      <c r="WK39" s="97"/>
      <c r="WL39" s="97"/>
      <c r="WM39" s="97"/>
      <c r="WN39" s="97"/>
      <c r="WO39" s="97"/>
      <c r="WP39" s="97"/>
      <c r="WQ39" s="97"/>
      <c r="WR39" s="97"/>
      <c r="WS39" s="97"/>
      <c r="WT39" s="97"/>
      <c r="WU39" s="97"/>
      <c r="WV39" s="97"/>
      <c r="WW39" s="97"/>
      <c r="WX39" s="97"/>
      <c r="WY39" s="97"/>
      <c r="WZ39" s="97"/>
      <c r="XA39" s="97"/>
      <c r="XB39" s="97"/>
      <c r="XC39" s="97"/>
      <c r="XD39" s="97"/>
      <c r="XE39" s="97"/>
      <c r="XF39" s="97"/>
      <c r="XG39" s="97"/>
      <c r="XH39" s="97"/>
      <c r="XI39" s="97"/>
      <c r="XJ39" s="97"/>
      <c r="XK39" s="97"/>
      <c r="XL39" s="97"/>
      <c r="XM39" s="97"/>
      <c r="XN39" s="97"/>
      <c r="XO39" s="97"/>
      <c r="XP39" s="97"/>
      <c r="XQ39" s="97"/>
      <c r="XR39" s="97"/>
      <c r="XS39" s="97"/>
      <c r="XT39" s="97"/>
      <c r="XU39" s="97"/>
      <c r="XV39" s="97"/>
      <c r="XW39" s="97"/>
      <c r="XX39" s="97"/>
      <c r="XY39" s="97"/>
      <c r="XZ39" s="97"/>
      <c r="YA39" s="97"/>
      <c r="YB39" s="97"/>
      <c r="YC39" s="97"/>
      <c r="YD39" s="97"/>
      <c r="YE39" s="97"/>
      <c r="YF39" s="97"/>
      <c r="YG39" s="97"/>
      <c r="YH39" s="97"/>
      <c r="YI39" s="97"/>
      <c r="YJ39" s="97"/>
      <c r="YK39" s="97"/>
      <c r="YL39" s="97"/>
      <c r="YM39" s="97"/>
      <c r="YN39" s="97"/>
      <c r="YO39" s="97"/>
      <c r="YP39" s="97"/>
      <c r="YQ39" s="97"/>
      <c r="YR39" s="97"/>
      <c r="YS39" s="97"/>
      <c r="YT39" s="97"/>
      <c r="YU39" s="97"/>
      <c r="YV39" s="97"/>
      <c r="YW39" s="97"/>
      <c r="YX39" s="97"/>
      <c r="YY39" s="97"/>
      <c r="YZ39" s="97"/>
      <c r="ZA39" s="97"/>
      <c r="ZB39" s="97"/>
      <c r="ZC39" s="97"/>
      <c r="ZD39" s="97"/>
      <c r="ZE39" s="97"/>
      <c r="ZF39" s="97"/>
      <c r="ZG39" s="97"/>
      <c r="ZH39" s="97"/>
      <c r="ZI39" s="97"/>
      <c r="ZJ39" s="97"/>
      <c r="ZK39" s="97"/>
      <c r="ZL39" s="97"/>
      <c r="ZM39" s="97"/>
      <c r="ZN39" s="97"/>
      <c r="ZO39" s="97"/>
      <c r="ZP39" s="97"/>
      <c r="ZQ39" s="97"/>
      <c r="ZR39" s="97"/>
      <c r="ZS39" s="97"/>
      <c r="ZT39" s="97"/>
      <c r="ZU39" s="97"/>
      <c r="ZV39" s="97"/>
      <c r="ZW39" s="97"/>
      <c r="ZX39" s="97"/>
      <c r="ZY39" s="97"/>
      <c r="ZZ39" s="97"/>
      <c r="AAA39" s="97"/>
      <c r="AAB39" s="97"/>
      <c r="AAC39" s="97"/>
      <c r="AAD39" s="97"/>
      <c r="AAE39" s="97"/>
      <c r="AAF39" s="97"/>
      <c r="AAG39" s="97"/>
      <c r="AAH39" s="97"/>
      <c r="AAI39" s="97"/>
      <c r="AAJ39" s="97"/>
      <c r="AAK39" s="97"/>
      <c r="AAL39" s="97"/>
      <c r="AAM39" s="97"/>
      <c r="AAN39" s="97"/>
      <c r="AAO39" s="97"/>
      <c r="AAP39" s="97"/>
      <c r="AAQ39" s="97"/>
      <c r="AAR39" s="97"/>
      <c r="AAS39" s="97"/>
      <c r="AAT39" s="97"/>
      <c r="AAU39" s="97"/>
      <c r="AAV39" s="97"/>
      <c r="AAW39" s="97"/>
      <c r="AAX39" s="97"/>
      <c r="AAY39" s="97"/>
      <c r="AAZ39" s="97"/>
      <c r="ABA39" s="97"/>
      <c r="ABB39" s="97"/>
      <c r="ABC39" s="97"/>
      <c r="ABD39" s="97"/>
      <c r="ABE39" s="97"/>
      <c r="ABF39" s="97"/>
      <c r="ABG39" s="97"/>
      <c r="ABH39" s="97"/>
      <c r="ABI39" s="97"/>
      <c r="ABJ39" s="97"/>
      <c r="ABK39" s="97"/>
      <c r="ABL39" s="97"/>
      <c r="ABM39" s="97"/>
      <c r="ABN39" s="97"/>
      <c r="ABO39" s="97"/>
      <c r="ABP39" s="97"/>
      <c r="ABQ39" s="97"/>
      <c r="ABR39" s="97"/>
      <c r="ABS39" s="97"/>
      <c r="ABT39" s="97"/>
      <c r="ABU39" s="97"/>
      <c r="ABV39" s="97"/>
      <c r="ABW39" s="97"/>
      <c r="ABX39" s="97"/>
      <c r="ABY39" s="97"/>
      <c r="ABZ39" s="97"/>
      <c r="ACA39" s="97"/>
      <c r="ACB39" s="97"/>
      <c r="ACC39" s="97"/>
      <c r="ACD39" s="97"/>
      <c r="ACE39" s="97"/>
      <c r="ACF39" s="97"/>
      <c r="ACG39" s="97"/>
      <c r="ACH39" s="97"/>
      <c r="ACI39" s="97"/>
      <c r="ACJ39" s="97"/>
      <c r="ACK39" s="97"/>
      <c r="ACL39" s="97"/>
      <c r="ACM39" s="97"/>
      <c r="ACN39" s="97"/>
      <c r="ACO39" s="97"/>
      <c r="ACP39" s="97"/>
      <c r="ACQ39" s="97"/>
      <c r="ACR39" s="97"/>
      <c r="ACS39" s="97"/>
      <c r="ACT39" s="97"/>
      <c r="ACU39" s="97"/>
      <c r="ACV39" s="97"/>
      <c r="ACW39" s="97"/>
      <c r="ACX39" s="97"/>
      <c r="ACY39" s="97"/>
      <c r="ACZ39" s="97"/>
      <c r="ADA39" s="97"/>
      <c r="ADB39" s="97"/>
      <c r="ADC39" s="97"/>
      <c r="ADD39" s="97"/>
      <c r="ADE39" s="97"/>
      <c r="ADF39" s="97"/>
      <c r="ADG39" s="97"/>
      <c r="ADH39" s="97"/>
      <c r="ADI39" s="97"/>
      <c r="ADJ39" s="97"/>
      <c r="ADK39" s="97"/>
      <c r="ADL39" s="97"/>
      <c r="ADM39" s="97"/>
      <c r="ADN39" s="97"/>
      <c r="ADO39" s="97"/>
      <c r="ADP39" s="97"/>
      <c r="ADQ39" s="97"/>
      <c r="ADR39" s="97"/>
      <c r="ADS39" s="97"/>
      <c r="ADT39" s="97"/>
      <c r="ADU39" s="97"/>
      <c r="ADV39" s="97"/>
      <c r="ADW39" s="97"/>
      <c r="ADX39" s="97"/>
      <c r="ADY39" s="97"/>
      <c r="ADZ39" s="97"/>
      <c r="AEA39" s="97"/>
      <c r="AEB39" s="97"/>
      <c r="AEC39" s="97"/>
      <c r="AED39" s="97"/>
      <c r="AEE39" s="97"/>
      <c r="AEF39" s="97"/>
      <c r="AEG39" s="97"/>
      <c r="AEH39" s="97"/>
      <c r="AEI39" s="97"/>
      <c r="AEJ39" s="97"/>
      <c r="AEK39" s="97"/>
      <c r="AEL39" s="97"/>
      <c r="AEM39" s="97"/>
      <c r="AEN39" s="97"/>
      <c r="AEO39" s="97"/>
      <c r="AEP39" s="97"/>
      <c r="AEQ39" s="97"/>
      <c r="AER39" s="97"/>
      <c r="AES39" s="97"/>
      <c r="AET39" s="97"/>
      <c r="AEU39" s="97"/>
      <c r="AEV39" s="97"/>
      <c r="AEW39" s="97"/>
      <c r="AEX39" s="97"/>
      <c r="AEY39" s="97"/>
      <c r="AEZ39" s="97"/>
      <c r="AFA39" s="97"/>
      <c r="AFB39" s="97"/>
      <c r="AFC39" s="97"/>
      <c r="AFD39" s="97"/>
      <c r="AFE39" s="97"/>
      <c r="AFF39" s="97"/>
      <c r="AFG39" s="97"/>
      <c r="AFH39" s="97"/>
      <c r="AFI39" s="97"/>
      <c r="AFJ39" s="97"/>
      <c r="AFK39" s="97"/>
      <c r="AFL39" s="97"/>
      <c r="AFM39" s="97"/>
      <c r="AFN39" s="97"/>
      <c r="AFO39" s="97"/>
      <c r="AFP39" s="97"/>
      <c r="AFQ39" s="97"/>
      <c r="AFR39" s="97"/>
      <c r="AFS39" s="97"/>
      <c r="AFT39" s="97"/>
      <c r="AFU39" s="97"/>
      <c r="AFV39" s="97"/>
      <c r="AFW39" s="97"/>
      <c r="AFX39" s="97"/>
      <c r="AFY39" s="97"/>
      <c r="AFZ39" s="97"/>
      <c r="AGA39" s="97"/>
      <c r="AGB39" s="97"/>
      <c r="AGC39" s="97"/>
      <c r="AGD39" s="97"/>
      <c r="AGE39" s="97"/>
      <c r="AGF39" s="97"/>
      <c r="AGG39" s="97"/>
      <c r="AGH39" s="97"/>
      <c r="AGI39" s="97"/>
      <c r="AGJ39" s="97"/>
      <c r="AGK39" s="97"/>
      <c r="AGL39" s="97"/>
      <c r="AGM39" s="97"/>
      <c r="AGN39" s="97"/>
      <c r="AGO39" s="97"/>
      <c r="AGP39" s="97"/>
      <c r="AGQ39" s="97"/>
      <c r="AGR39" s="97"/>
      <c r="AGS39" s="97"/>
      <c r="AGT39" s="97"/>
      <c r="AGU39" s="97"/>
      <c r="AGV39" s="97"/>
      <c r="AGW39" s="97"/>
      <c r="AGX39" s="97"/>
      <c r="AGY39" s="97"/>
      <c r="AGZ39" s="97"/>
      <c r="AHA39" s="97"/>
      <c r="AHB39" s="97"/>
      <c r="AHC39" s="97"/>
      <c r="AHD39" s="97"/>
      <c r="AHE39" s="97"/>
      <c r="AHF39" s="97"/>
      <c r="AHG39" s="97"/>
      <c r="AHH39" s="97"/>
      <c r="AHI39" s="97"/>
      <c r="AHJ39" s="97"/>
      <c r="AHK39" s="97"/>
      <c r="AHL39" s="97"/>
      <c r="AHM39" s="97"/>
      <c r="AHN39" s="97"/>
      <c r="AHO39" s="97"/>
      <c r="AHP39" s="97"/>
      <c r="AHQ39" s="97"/>
      <c r="AHR39" s="97"/>
      <c r="AHS39" s="97"/>
      <c r="AHT39" s="97"/>
      <c r="AHU39" s="97"/>
      <c r="AHV39" s="97"/>
      <c r="AHW39" s="97"/>
      <c r="AHX39" s="97"/>
      <c r="AHY39" s="97"/>
      <c r="AHZ39" s="97"/>
      <c r="AIA39" s="97"/>
      <c r="AIB39" s="97"/>
      <c r="AIC39" s="97"/>
      <c r="AID39" s="97"/>
      <c r="AIE39" s="97"/>
      <c r="AIF39" s="97"/>
      <c r="AIG39" s="97"/>
      <c r="AIH39" s="97"/>
      <c r="AII39" s="97"/>
      <c r="AIJ39" s="97"/>
      <c r="AIK39" s="97"/>
      <c r="AIL39" s="97"/>
      <c r="AIM39" s="97"/>
      <c r="AIN39" s="97"/>
      <c r="AIO39" s="97"/>
      <c r="AIP39" s="97"/>
      <c r="AIQ39" s="97"/>
      <c r="AIR39" s="97"/>
      <c r="AIS39" s="97"/>
      <c r="AIT39" s="97"/>
      <c r="AIU39" s="97"/>
      <c r="AIV39" s="97"/>
      <c r="AIW39" s="97"/>
      <c r="AIX39" s="97"/>
      <c r="AIY39" s="97"/>
      <c r="AIZ39" s="97"/>
      <c r="AJA39" s="97"/>
      <c r="AJB39" s="97"/>
      <c r="AJC39" s="97"/>
      <c r="AJD39" s="97"/>
      <c r="AJE39" s="97"/>
      <c r="AJF39" s="97"/>
      <c r="AJG39" s="97"/>
      <c r="AJH39" s="97"/>
      <c r="AJI39" s="97"/>
      <c r="AJJ39" s="97"/>
      <c r="AJK39" s="97"/>
      <c r="AJL39" s="97"/>
      <c r="AJM39" s="97"/>
      <c r="AJN39" s="97"/>
      <c r="AJO39" s="97"/>
      <c r="AJP39" s="97"/>
      <c r="AJQ39" s="97"/>
      <c r="AJR39" s="97"/>
      <c r="AJS39" s="97"/>
      <c r="AJT39" s="97"/>
      <c r="AJU39" s="97"/>
      <c r="AJV39" s="97"/>
      <c r="AJW39" s="97"/>
      <c r="AJX39" s="97"/>
      <c r="AJY39" s="97"/>
      <c r="AJZ39" s="97"/>
      <c r="AKA39" s="97"/>
      <c r="AKB39" s="97"/>
      <c r="AKC39" s="97"/>
      <c r="AKD39" s="97"/>
      <c r="AKE39" s="97"/>
      <c r="AKF39" s="97"/>
      <c r="AKG39" s="97"/>
      <c r="AKH39" s="97"/>
      <c r="AKI39" s="97"/>
      <c r="AKJ39" s="97"/>
      <c r="AKK39" s="97"/>
      <c r="AKL39" s="97"/>
      <c r="AKM39" s="97"/>
      <c r="AKN39" s="97"/>
      <c r="AKO39" s="97"/>
      <c r="AKP39" s="97"/>
      <c r="AKQ39" s="97"/>
      <c r="AKR39" s="97"/>
      <c r="AKS39" s="97"/>
      <c r="AKT39" s="97"/>
      <c r="AKU39" s="97"/>
      <c r="AKV39" s="97"/>
      <c r="AKW39" s="97"/>
      <c r="AKX39" s="97"/>
      <c r="AKY39" s="97"/>
      <c r="AKZ39" s="97"/>
      <c r="ALA39" s="97"/>
      <c r="ALB39" s="97"/>
      <c r="ALC39" s="97"/>
      <c r="ALD39" s="97"/>
      <c r="ALE39" s="97"/>
      <c r="ALF39" s="97"/>
      <c r="ALG39" s="97"/>
      <c r="ALH39" s="97"/>
      <c r="ALI39" s="97"/>
      <c r="ALJ39" s="97"/>
      <c r="ALK39" s="97"/>
      <c r="ALL39" s="97"/>
      <c r="ALM39" s="97"/>
      <c r="ALN39" s="97"/>
      <c r="ALO39" s="97"/>
      <c r="ALP39" s="97"/>
      <c r="ALQ39" s="97"/>
      <c r="ALR39" s="97"/>
      <c r="ALS39" s="97"/>
      <c r="ALT39" s="97"/>
      <c r="ALU39" s="97"/>
      <c r="ALV39" s="97"/>
      <c r="ALW39" s="97"/>
      <c r="ALX39" s="97"/>
      <c r="ALY39" s="97"/>
      <c r="ALZ39" s="97"/>
      <c r="AMA39" s="97"/>
      <c r="AMB39" s="97"/>
      <c r="AMC39" s="97"/>
      <c r="AMD39" s="97"/>
      <c r="AME39" s="97"/>
      <c r="AMF39" s="97"/>
      <c r="AMG39" s="97"/>
      <c r="AMH39" s="97"/>
      <c r="AMI39" s="97"/>
    </row>
    <row r="40" spans="1:1023" ht="12.75" customHeight="1" x14ac:dyDescent="0.2">
      <c r="A40" s="164" t="s">
        <v>114</v>
      </c>
      <c r="B40" s="98" t="s">
        <v>164</v>
      </c>
      <c r="C40" s="151">
        <v>58.016810983327126</v>
      </c>
      <c r="D40" s="152">
        <v>2.2832743391293326</v>
      </c>
      <c r="E40" s="152">
        <v>3.6463526068753631</v>
      </c>
      <c r="F40" s="151">
        <v>33.761774404398174</v>
      </c>
      <c r="G40" s="152">
        <v>2.2917876662700087</v>
      </c>
      <c r="H40" s="97"/>
      <c r="I40" s="72"/>
      <c r="J40" s="63"/>
      <c r="K40" s="63"/>
      <c r="L40" s="63"/>
      <c r="M40" s="63"/>
      <c r="N40" s="63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  <c r="EY40" s="97"/>
      <c r="EZ40" s="97"/>
      <c r="FA40" s="97"/>
      <c r="FB40" s="97"/>
      <c r="FC40" s="97"/>
      <c r="FD40" s="97"/>
      <c r="FE40" s="97"/>
      <c r="FF40" s="97"/>
      <c r="FG40" s="97"/>
      <c r="FH40" s="97"/>
      <c r="FI40" s="97"/>
      <c r="FJ40" s="97"/>
      <c r="FK40" s="97"/>
      <c r="FL40" s="97"/>
      <c r="FM40" s="97"/>
      <c r="FN40" s="97"/>
      <c r="FO40" s="97"/>
      <c r="FP40" s="97"/>
      <c r="FQ40" s="97"/>
      <c r="FR40" s="97"/>
      <c r="FS40" s="97"/>
      <c r="FT40" s="97"/>
      <c r="FU40" s="97"/>
      <c r="FV40" s="97"/>
      <c r="FW40" s="97"/>
      <c r="FX40" s="97"/>
      <c r="FY40" s="97"/>
      <c r="FZ40" s="97"/>
      <c r="GA40" s="97"/>
      <c r="GB40" s="97"/>
      <c r="GC40" s="97"/>
      <c r="GD40" s="97"/>
      <c r="GE40" s="97"/>
      <c r="GF40" s="97"/>
      <c r="GG40" s="97"/>
      <c r="GH40" s="97"/>
      <c r="GI40" s="97"/>
      <c r="GJ40" s="97"/>
      <c r="GK40" s="97"/>
      <c r="GL40" s="97"/>
      <c r="GM40" s="97"/>
      <c r="GN40" s="97"/>
      <c r="GO40" s="97"/>
      <c r="GP40" s="97"/>
      <c r="GQ40" s="97"/>
      <c r="GR40" s="97"/>
      <c r="GS40" s="97"/>
      <c r="GT40" s="97"/>
      <c r="GU40" s="97"/>
      <c r="GV40" s="97"/>
      <c r="GW40" s="97"/>
      <c r="GX40" s="97"/>
      <c r="GY40" s="97"/>
      <c r="GZ40" s="97"/>
      <c r="HA40" s="97"/>
      <c r="HB40" s="97"/>
      <c r="HC40" s="97"/>
      <c r="HD40" s="97"/>
      <c r="HE40" s="97"/>
      <c r="HF40" s="97"/>
      <c r="HG40" s="97"/>
      <c r="HH40" s="97"/>
      <c r="HI40" s="97"/>
      <c r="HJ40" s="97"/>
      <c r="HK40" s="97"/>
      <c r="HL40" s="97"/>
      <c r="HM40" s="97"/>
      <c r="HN40" s="97"/>
      <c r="HO40" s="97"/>
      <c r="HP40" s="97"/>
      <c r="HQ40" s="97"/>
      <c r="HR40" s="97"/>
      <c r="HS40" s="97"/>
      <c r="HT40" s="97"/>
      <c r="HU40" s="97"/>
      <c r="HV40" s="97"/>
      <c r="HW40" s="97"/>
      <c r="HX40" s="97"/>
      <c r="HY40" s="97"/>
      <c r="HZ40" s="97"/>
      <c r="IA40" s="97"/>
      <c r="IB40" s="97"/>
      <c r="IC40" s="97"/>
      <c r="ID40" s="97"/>
      <c r="IE40" s="97"/>
      <c r="IF40" s="97"/>
      <c r="IG40" s="97"/>
      <c r="IH40" s="97"/>
      <c r="II40" s="97"/>
      <c r="IJ40" s="97"/>
      <c r="IK40" s="97"/>
      <c r="IL40" s="97"/>
      <c r="IM40" s="97"/>
      <c r="IN40" s="97"/>
      <c r="IO40" s="97"/>
      <c r="IP40" s="97"/>
      <c r="IQ40" s="97"/>
      <c r="IR40" s="97"/>
      <c r="IS40" s="97"/>
      <c r="IT40" s="97"/>
      <c r="IU40" s="97"/>
      <c r="IV40" s="97"/>
      <c r="IW40" s="97"/>
      <c r="IX40" s="97"/>
      <c r="IY40" s="97"/>
      <c r="IZ40" s="97"/>
      <c r="JA40" s="97"/>
      <c r="JB40" s="97"/>
      <c r="JC40" s="97"/>
      <c r="JD40" s="97"/>
      <c r="JE40" s="97"/>
      <c r="JF40" s="97"/>
      <c r="JG40" s="97"/>
      <c r="JH40" s="97"/>
      <c r="JI40" s="97"/>
      <c r="JJ40" s="97"/>
      <c r="JK40" s="97"/>
      <c r="JL40" s="97"/>
      <c r="JM40" s="97"/>
      <c r="JN40" s="97"/>
      <c r="JO40" s="97"/>
      <c r="JP40" s="97"/>
      <c r="JQ40" s="97"/>
      <c r="JR40" s="97"/>
      <c r="JS40" s="97"/>
      <c r="JT40" s="97"/>
      <c r="JU40" s="97"/>
      <c r="JV40" s="97"/>
      <c r="JW40" s="97"/>
      <c r="JX40" s="97"/>
      <c r="JY40" s="97"/>
      <c r="JZ40" s="97"/>
      <c r="KA40" s="97"/>
      <c r="KB40" s="97"/>
      <c r="KC40" s="97"/>
      <c r="KD40" s="97"/>
      <c r="KE40" s="97"/>
      <c r="KF40" s="97"/>
      <c r="KG40" s="97"/>
      <c r="KH40" s="97"/>
      <c r="KI40" s="97"/>
      <c r="KJ40" s="97"/>
      <c r="KK40" s="97"/>
      <c r="KL40" s="97"/>
      <c r="KM40" s="97"/>
      <c r="KN40" s="97"/>
      <c r="KO40" s="97"/>
      <c r="KP40" s="97"/>
      <c r="KQ40" s="97"/>
      <c r="KR40" s="97"/>
      <c r="KS40" s="97"/>
      <c r="KT40" s="97"/>
      <c r="KU40" s="97"/>
      <c r="KV40" s="97"/>
      <c r="KW40" s="97"/>
      <c r="KX40" s="97"/>
      <c r="KY40" s="97"/>
      <c r="KZ40" s="97"/>
      <c r="LA40" s="97"/>
      <c r="LB40" s="97"/>
      <c r="LC40" s="97"/>
      <c r="LD40" s="97"/>
      <c r="LE40" s="97"/>
      <c r="LF40" s="97"/>
      <c r="LG40" s="97"/>
      <c r="LH40" s="97"/>
      <c r="LI40" s="97"/>
      <c r="LJ40" s="97"/>
      <c r="LK40" s="97"/>
      <c r="LL40" s="97"/>
      <c r="LM40" s="97"/>
      <c r="LN40" s="97"/>
      <c r="LO40" s="97"/>
      <c r="LP40" s="97"/>
      <c r="LQ40" s="97"/>
      <c r="LR40" s="97"/>
      <c r="LS40" s="97"/>
      <c r="LT40" s="97"/>
      <c r="LU40" s="97"/>
      <c r="LV40" s="97"/>
      <c r="LW40" s="97"/>
      <c r="LX40" s="97"/>
      <c r="LY40" s="97"/>
      <c r="LZ40" s="97"/>
      <c r="MA40" s="97"/>
      <c r="MB40" s="97"/>
      <c r="MC40" s="97"/>
      <c r="MD40" s="97"/>
      <c r="ME40" s="97"/>
      <c r="MF40" s="97"/>
      <c r="MG40" s="97"/>
      <c r="MH40" s="97"/>
      <c r="MI40" s="97"/>
      <c r="MJ40" s="97"/>
      <c r="MK40" s="97"/>
      <c r="ML40" s="97"/>
      <c r="MM40" s="97"/>
      <c r="MN40" s="97"/>
      <c r="MO40" s="97"/>
      <c r="MP40" s="97"/>
      <c r="MQ40" s="97"/>
      <c r="MR40" s="97"/>
      <c r="MS40" s="97"/>
      <c r="MT40" s="97"/>
      <c r="MU40" s="97"/>
      <c r="MV40" s="97"/>
      <c r="MW40" s="97"/>
      <c r="MX40" s="97"/>
      <c r="MY40" s="97"/>
      <c r="MZ40" s="97"/>
      <c r="NA40" s="97"/>
      <c r="NB40" s="97"/>
      <c r="NC40" s="97"/>
      <c r="ND40" s="97"/>
      <c r="NE40" s="97"/>
      <c r="NF40" s="97"/>
      <c r="NG40" s="97"/>
      <c r="NH40" s="97"/>
      <c r="NI40" s="97"/>
      <c r="NJ40" s="97"/>
      <c r="NK40" s="97"/>
      <c r="NL40" s="97"/>
      <c r="NM40" s="97"/>
      <c r="NN40" s="97"/>
      <c r="NO40" s="97"/>
      <c r="NP40" s="97"/>
      <c r="NQ40" s="97"/>
      <c r="NR40" s="97"/>
      <c r="NS40" s="97"/>
      <c r="NT40" s="97"/>
      <c r="NU40" s="97"/>
      <c r="NV40" s="97"/>
      <c r="NW40" s="97"/>
      <c r="NX40" s="97"/>
      <c r="NY40" s="97"/>
      <c r="NZ40" s="97"/>
      <c r="OA40" s="97"/>
      <c r="OB40" s="97"/>
      <c r="OC40" s="97"/>
      <c r="OD40" s="97"/>
      <c r="OE40" s="97"/>
      <c r="OF40" s="97"/>
      <c r="OG40" s="97"/>
      <c r="OH40" s="97"/>
      <c r="OI40" s="97"/>
      <c r="OJ40" s="97"/>
      <c r="OK40" s="97"/>
      <c r="OL40" s="97"/>
      <c r="OM40" s="97"/>
      <c r="ON40" s="97"/>
      <c r="OO40" s="97"/>
      <c r="OP40" s="97"/>
      <c r="OQ40" s="97"/>
      <c r="OR40" s="97"/>
      <c r="OS40" s="97"/>
      <c r="OT40" s="97"/>
      <c r="OU40" s="97"/>
      <c r="OV40" s="97"/>
      <c r="OW40" s="97"/>
      <c r="OX40" s="97"/>
      <c r="OY40" s="97"/>
      <c r="OZ40" s="97"/>
      <c r="PA40" s="97"/>
      <c r="PB40" s="97"/>
      <c r="PC40" s="97"/>
      <c r="PD40" s="97"/>
      <c r="PE40" s="97"/>
      <c r="PF40" s="97"/>
      <c r="PG40" s="97"/>
      <c r="PH40" s="97"/>
      <c r="PI40" s="97"/>
      <c r="PJ40" s="97"/>
      <c r="PK40" s="97"/>
      <c r="PL40" s="97"/>
      <c r="PM40" s="97"/>
      <c r="PN40" s="97"/>
      <c r="PO40" s="97"/>
      <c r="PP40" s="97"/>
      <c r="PQ40" s="97"/>
      <c r="PR40" s="97"/>
      <c r="PS40" s="97"/>
      <c r="PT40" s="97"/>
      <c r="PU40" s="97"/>
      <c r="PV40" s="97"/>
      <c r="PW40" s="97"/>
      <c r="PX40" s="97"/>
      <c r="PY40" s="97"/>
      <c r="PZ40" s="97"/>
      <c r="QA40" s="97"/>
      <c r="QB40" s="97"/>
      <c r="QC40" s="97"/>
      <c r="QD40" s="97"/>
      <c r="QE40" s="97"/>
      <c r="QF40" s="97"/>
      <c r="QG40" s="97"/>
      <c r="QH40" s="97"/>
      <c r="QI40" s="97"/>
      <c r="QJ40" s="97"/>
      <c r="QK40" s="97"/>
      <c r="QL40" s="97"/>
      <c r="QM40" s="97"/>
      <c r="QN40" s="97"/>
      <c r="QO40" s="97"/>
      <c r="QP40" s="97"/>
      <c r="QQ40" s="97"/>
      <c r="QR40" s="97"/>
      <c r="QS40" s="97"/>
      <c r="QT40" s="97"/>
      <c r="QU40" s="97"/>
      <c r="QV40" s="97"/>
      <c r="QW40" s="97"/>
      <c r="QX40" s="97"/>
      <c r="QY40" s="97"/>
      <c r="QZ40" s="97"/>
      <c r="RA40" s="97"/>
      <c r="RB40" s="97"/>
      <c r="RC40" s="97"/>
      <c r="RD40" s="97"/>
      <c r="RE40" s="97"/>
      <c r="RF40" s="97"/>
      <c r="RG40" s="97"/>
      <c r="RH40" s="97"/>
      <c r="RI40" s="97"/>
      <c r="RJ40" s="97"/>
      <c r="RK40" s="97"/>
      <c r="RL40" s="97"/>
      <c r="RM40" s="97"/>
      <c r="RN40" s="97"/>
      <c r="RO40" s="97"/>
      <c r="RP40" s="97"/>
      <c r="RQ40" s="97"/>
      <c r="RR40" s="97"/>
      <c r="RS40" s="97"/>
      <c r="RT40" s="97"/>
      <c r="RU40" s="97"/>
      <c r="RV40" s="97"/>
      <c r="RW40" s="97"/>
      <c r="RX40" s="97"/>
      <c r="RY40" s="97"/>
      <c r="RZ40" s="97"/>
      <c r="SA40" s="97"/>
      <c r="SB40" s="97"/>
      <c r="SC40" s="97"/>
      <c r="SD40" s="97"/>
      <c r="SE40" s="97"/>
      <c r="SF40" s="97"/>
      <c r="SG40" s="97"/>
      <c r="SH40" s="97"/>
      <c r="SI40" s="97"/>
      <c r="SJ40" s="97"/>
      <c r="SK40" s="97"/>
      <c r="SL40" s="97"/>
      <c r="SM40" s="97"/>
      <c r="SN40" s="97"/>
      <c r="SO40" s="97"/>
      <c r="SP40" s="97"/>
      <c r="SQ40" s="97"/>
      <c r="SR40" s="97"/>
      <c r="SS40" s="97"/>
      <c r="ST40" s="97"/>
      <c r="SU40" s="97"/>
      <c r="SV40" s="97"/>
      <c r="SW40" s="97"/>
      <c r="SX40" s="97"/>
      <c r="SY40" s="97"/>
      <c r="SZ40" s="97"/>
      <c r="TA40" s="97"/>
      <c r="TB40" s="97"/>
      <c r="TC40" s="97"/>
      <c r="TD40" s="97"/>
      <c r="TE40" s="97"/>
      <c r="TF40" s="97"/>
      <c r="TG40" s="97"/>
      <c r="TH40" s="97"/>
      <c r="TI40" s="97"/>
      <c r="TJ40" s="97"/>
      <c r="TK40" s="97"/>
      <c r="TL40" s="97"/>
      <c r="TM40" s="97"/>
      <c r="TN40" s="97"/>
      <c r="TO40" s="97"/>
      <c r="TP40" s="97"/>
      <c r="TQ40" s="97"/>
      <c r="TR40" s="97"/>
      <c r="TS40" s="97"/>
      <c r="TT40" s="97"/>
      <c r="TU40" s="97"/>
      <c r="TV40" s="97"/>
      <c r="TW40" s="97"/>
      <c r="TX40" s="97"/>
      <c r="TY40" s="97"/>
      <c r="TZ40" s="97"/>
      <c r="UA40" s="97"/>
      <c r="UB40" s="97"/>
      <c r="UC40" s="97"/>
      <c r="UD40" s="97"/>
      <c r="UE40" s="97"/>
      <c r="UF40" s="97"/>
      <c r="UG40" s="97"/>
      <c r="UH40" s="97"/>
      <c r="UI40" s="97"/>
      <c r="UJ40" s="97"/>
      <c r="UK40" s="97"/>
      <c r="UL40" s="97"/>
      <c r="UM40" s="97"/>
      <c r="UN40" s="97"/>
      <c r="UO40" s="97"/>
      <c r="UP40" s="97"/>
      <c r="UQ40" s="97"/>
      <c r="UR40" s="97"/>
      <c r="US40" s="97"/>
      <c r="UT40" s="97"/>
      <c r="UU40" s="97"/>
      <c r="UV40" s="97"/>
      <c r="UW40" s="97"/>
      <c r="UX40" s="97"/>
      <c r="UY40" s="97"/>
      <c r="UZ40" s="97"/>
      <c r="VA40" s="97"/>
      <c r="VB40" s="97"/>
      <c r="VC40" s="97"/>
      <c r="VD40" s="97"/>
      <c r="VE40" s="97"/>
      <c r="VF40" s="97"/>
      <c r="VG40" s="97"/>
      <c r="VH40" s="97"/>
      <c r="VI40" s="97"/>
      <c r="VJ40" s="97"/>
      <c r="VK40" s="97"/>
      <c r="VL40" s="97"/>
      <c r="VM40" s="97"/>
      <c r="VN40" s="97"/>
      <c r="VO40" s="97"/>
      <c r="VP40" s="97"/>
      <c r="VQ40" s="97"/>
      <c r="VR40" s="97"/>
      <c r="VS40" s="97"/>
      <c r="VT40" s="97"/>
      <c r="VU40" s="97"/>
      <c r="VV40" s="97"/>
      <c r="VW40" s="97"/>
      <c r="VX40" s="97"/>
      <c r="VY40" s="97"/>
      <c r="VZ40" s="97"/>
      <c r="WA40" s="97"/>
      <c r="WB40" s="97"/>
      <c r="WC40" s="97"/>
      <c r="WD40" s="97"/>
      <c r="WE40" s="97"/>
      <c r="WF40" s="97"/>
      <c r="WG40" s="97"/>
      <c r="WH40" s="97"/>
      <c r="WI40" s="97"/>
      <c r="WJ40" s="97"/>
      <c r="WK40" s="97"/>
      <c r="WL40" s="97"/>
      <c r="WM40" s="97"/>
      <c r="WN40" s="97"/>
      <c r="WO40" s="97"/>
      <c r="WP40" s="97"/>
      <c r="WQ40" s="97"/>
      <c r="WR40" s="97"/>
      <c r="WS40" s="97"/>
      <c r="WT40" s="97"/>
      <c r="WU40" s="97"/>
      <c r="WV40" s="97"/>
      <c r="WW40" s="97"/>
      <c r="WX40" s="97"/>
      <c r="WY40" s="97"/>
      <c r="WZ40" s="97"/>
      <c r="XA40" s="97"/>
      <c r="XB40" s="97"/>
      <c r="XC40" s="97"/>
      <c r="XD40" s="97"/>
      <c r="XE40" s="97"/>
      <c r="XF40" s="97"/>
      <c r="XG40" s="97"/>
      <c r="XH40" s="97"/>
      <c r="XI40" s="97"/>
      <c r="XJ40" s="97"/>
      <c r="XK40" s="97"/>
      <c r="XL40" s="97"/>
      <c r="XM40" s="97"/>
      <c r="XN40" s="97"/>
      <c r="XO40" s="97"/>
      <c r="XP40" s="97"/>
      <c r="XQ40" s="97"/>
      <c r="XR40" s="97"/>
      <c r="XS40" s="97"/>
      <c r="XT40" s="97"/>
      <c r="XU40" s="97"/>
      <c r="XV40" s="97"/>
      <c r="XW40" s="97"/>
      <c r="XX40" s="97"/>
      <c r="XY40" s="97"/>
      <c r="XZ40" s="97"/>
      <c r="YA40" s="97"/>
      <c r="YB40" s="97"/>
      <c r="YC40" s="97"/>
      <c r="YD40" s="97"/>
      <c r="YE40" s="97"/>
      <c r="YF40" s="97"/>
      <c r="YG40" s="97"/>
      <c r="YH40" s="97"/>
      <c r="YI40" s="97"/>
      <c r="YJ40" s="97"/>
      <c r="YK40" s="97"/>
      <c r="YL40" s="97"/>
      <c r="YM40" s="97"/>
      <c r="YN40" s="97"/>
      <c r="YO40" s="97"/>
      <c r="YP40" s="97"/>
      <c r="YQ40" s="97"/>
      <c r="YR40" s="97"/>
      <c r="YS40" s="97"/>
      <c r="YT40" s="97"/>
      <c r="YU40" s="97"/>
      <c r="YV40" s="97"/>
      <c r="YW40" s="97"/>
      <c r="YX40" s="97"/>
      <c r="YY40" s="97"/>
      <c r="YZ40" s="97"/>
      <c r="ZA40" s="97"/>
      <c r="ZB40" s="97"/>
      <c r="ZC40" s="97"/>
      <c r="ZD40" s="97"/>
      <c r="ZE40" s="97"/>
      <c r="ZF40" s="97"/>
      <c r="ZG40" s="97"/>
      <c r="ZH40" s="97"/>
      <c r="ZI40" s="97"/>
      <c r="ZJ40" s="97"/>
      <c r="ZK40" s="97"/>
      <c r="ZL40" s="97"/>
      <c r="ZM40" s="97"/>
      <c r="ZN40" s="97"/>
      <c r="ZO40" s="97"/>
      <c r="ZP40" s="97"/>
      <c r="ZQ40" s="97"/>
      <c r="ZR40" s="97"/>
      <c r="ZS40" s="97"/>
      <c r="ZT40" s="97"/>
      <c r="ZU40" s="97"/>
      <c r="ZV40" s="97"/>
      <c r="ZW40" s="97"/>
      <c r="ZX40" s="97"/>
      <c r="ZY40" s="97"/>
      <c r="ZZ40" s="97"/>
      <c r="AAA40" s="97"/>
      <c r="AAB40" s="97"/>
      <c r="AAC40" s="97"/>
      <c r="AAD40" s="97"/>
      <c r="AAE40" s="97"/>
      <c r="AAF40" s="97"/>
      <c r="AAG40" s="97"/>
      <c r="AAH40" s="97"/>
      <c r="AAI40" s="97"/>
      <c r="AAJ40" s="97"/>
      <c r="AAK40" s="97"/>
      <c r="AAL40" s="97"/>
      <c r="AAM40" s="97"/>
      <c r="AAN40" s="97"/>
      <c r="AAO40" s="97"/>
      <c r="AAP40" s="97"/>
      <c r="AAQ40" s="97"/>
      <c r="AAR40" s="97"/>
      <c r="AAS40" s="97"/>
      <c r="AAT40" s="97"/>
      <c r="AAU40" s="97"/>
      <c r="AAV40" s="97"/>
      <c r="AAW40" s="97"/>
      <c r="AAX40" s="97"/>
      <c r="AAY40" s="97"/>
      <c r="AAZ40" s="97"/>
      <c r="ABA40" s="97"/>
      <c r="ABB40" s="97"/>
      <c r="ABC40" s="97"/>
      <c r="ABD40" s="97"/>
      <c r="ABE40" s="97"/>
      <c r="ABF40" s="97"/>
      <c r="ABG40" s="97"/>
      <c r="ABH40" s="97"/>
      <c r="ABI40" s="97"/>
      <c r="ABJ40" s="97"/>
      <c r="ABK40" s="97"/>
      <c r="ABL40" s="97"/>
      <c r="ABM40" s="97"/>
      <c r="ABN40" s="97"/>
      <c r="ABO40" s="97"/>
      <c r="ABP40" s="97"/>
      <c r="ABQ40" s="97"/>
      <c r="ABR40" s="97"/>
      <c r="ABS40" s="97"/>
      <c r="ABT40" s="97"/>
      <c r="ABU40" s="97"/>
      <c r="ABV40" s="97"/>
      <c r="ABW40" s="97"/>
      <c r="ABX40" s="97"/>
      <c r="ABY40" s="97"/>
      <c r="ABZ40" s="97"/>
      <c r="ACA40" s="97"/>
      <c r="ACB40" s="97"/>
      <c r="ACC40" s="97"/>
      <c r="ACD40" s="97"/>
      <c r="ACE40" s="97"/>
      <c r="ACF40" s="97"/>
      <c r="ACG40" s="97"/>
      <c r="ACH40" s="97"/>
      <c r="ACI40" s="97"/>
      <c r="ACJ40" s="97"/>
      <c r="ACK40" s="97"/>
      <c r="ACL40" s="97"/>
      <c r="ACM40" s="97"/>
      <c r="ACN40" s="97"/>
      <c r="ACO40" s="97"/>
      <c r="ACP40" s="97"/>
      <c r="ACQ40" s="97"/>
      <c r="ACR40" s="97"/>
      <c r="ACS40" s="97"/>
      <c r="ACT40" s="97"/>
      <c r="ACU40" s="97"/>
      <c r="ACV40" s="97"/>
      <c r="ACW40" s="97"/>
      <c r="ACX40" s="97"/>
      <c r="ACY40" s="97"/>
      <c r="ACZ40" s="97"/>
      <c r="ADA40" s="97"/>
      <c r="ADB40" s="97"/>
      <c r="ADC40" s="97"/>
      <c r="ADD40" s="97"/>
      <c r="ADE40" s="97"/>
      <c r="ADF40" s="97"/>
      <c r="ADG40" s="97"/>
      <c r="ADH40" s="97"/>
      <c r="ADI40" s="97"/>
      <c r="ADJ40" s="97"/>
      <c r="ADK40" s="97"/>
      <c r="ADL40" s="97"/>
      <c r="ADM40" s="97"/>
      <c r="ADN40" s="97"/>
      <c r="ADO40" s="97"/>
      <c r="ADP40" s="97"/>
      <c r="ADQ40" s="97"/>
      <c r="ADR40" s="97"/>
      <c r="ADS40" s="97"/>
      <c r="ADT40" s="97"/>
      <c r="ADU40" s="97"/>
      <c r="ADV40" s="97"/>
      <c r="ADW40" s="97"/>
      <c r="ADX40" s="97"/>
      <c r="ADY40" s="97"/>
      <c r="ADZ40" s="97"/>
      <c r="AEA40" s="97"/>
      <c r="AEB40" s="97"/>
      <c r="AEC40" s="97"/>
      <c r="AED40" s="97"/>
      <c r="AEE40" s="97"/>
      <c r="AEF40" s="97"/>
      <c r="AEG40" s="97"/>
      <c r="AEH40" s="97"/>
      <c r="AEI40" s="97"/>
      <c r="AEJ40" s="97"/>
      <c r="AEK40" s="97"/>
      <c r="AEL40" s="97"/>
      <c r="AEM40" s="97"/>
      <c r="AEN40" s="97"/>
      <c r="AEO40" s="97"/>
      <c r="AEP40" s="97"/>
      <c r="AEQ40" s="97"/>
      <c r="AER40" s="97"/>
      <c r="AES40" s="97"/>
      <c r="AET40" s="97"/>
      <c r="AEU40" s="97"/>
      <c r="AEV40" s="97"/>
      <c r="AEW40" s="97"/>
      <c r="AEX40" s="97"/>
      <c r="AEY40" s="97"/>
      <c r="AEZ40" s="97"/>
      <c r="AFA40" s="97"/>
      <c r="AFB40" s="97"/>
      <c r="AFC40" s="97"/>
      <c r="AFD40" s="97"/>
      <c r="AFE40" s="97"/>
      <c r="AFF40" s="97"/>
      <c r="AFG40" s="97"/>
      <c r="AFH40" s="97"/>
      <c r="AFI40" s="97"/>
      <c r="AFJ40" s="97"/>
      <c r="AFK40" s="97"/>
      <c r="AFL40" s="97"/>
      <c r="AFM40" s="97"/>
      <c r="AFN40" s="97"/>
      <c r="AFO40" s="97"/>
      <c r="AFP40" s="97"/>
      <c r="AFQ40" s="97"/>
      <c r="AFR40" s="97"/>
      <c r="AFS40" s="97"/>
      <c r="AFT40" s="97"/>
      <c r="AFU40" s="97"/>
      <c r="AFV40" s="97"/>
      <c r="AFW40" s="97"/>
      <c r="AFX40" s="97"/>
      <c r="AFY40" s="97"/>
      <c r="AFZ40" s="97"/>
      <c r="AGA40" s="97"/>
      <c r="AGB40" s="97"/>
      <c r="AGC40" s="97"/>
      <c r="AGD40" s="97"/>
      <c r="AGE40" s="97"/>
      <c r="AGF40" s="97"/>
      <c r="AGG40" s="97"/>
      <c r="AGH40" s="97"/>
      <c r="AGI40" s="97"/>
      <c r="AGJ40" s="97"/>
      <c r="AGK40" s="97"/>
      <c r="AGL40" s="97"/>
      <c r="AGM40" s="97"/>
      <c r="AGN40" s="97"/>
      <c r="AGO40" s="97"/>
      <c r="AGP40" s="97"/>
      <c r="AGQ40" s="97"/>
      <c r="AGR40" s="97"/>
      <c r="AGS40" s="97"/>
      <c r="AGT40" s="97"/>
      <c r="AGU40" s="97"/>
      <c r="AGV40" s="97"/>
      <c r="AGW40" s="97"/>
      <c r="AGX40" s="97"/>
      <c r="AGY40" s="97"/>
      <c r="AGZ40" s="97"/>
      <c r="AHA40" s="97"/>
      <c r="AHB40" s="97"/>
      <c r="AHC40" s="97"/>
      <c r="AHD40" s="97"/>
      <c r="AHE40" s="97"/>
      <c r="AHF40" s="97"/>
      <c r="AHG40" s="97"/>
      <c r="AHH40" s="97"/>
      <c r="AHI40" s="97"/>
      <c r="AHJ40" s="97"/>
      <c r="AHK40" s="97"/>
      <c r="AHL40" s="97"/>
      <c r="AHM40" s="97"/>
      <c r="AHN40" s="97"/>
      <c r="AHO40" s="97"/>
      <c r="AHP40" s="97"/>
      <c r="AHQ40" s="97"/>
      <c r="AHR40" s="97"/>
      <c r="AHS40" s="97"/>
      <c r="AHT40" s="97"/>
      <c r="AHU40" s="97"/>
      <c r="AHV40" s="97"/>
      <c r="AHW40" s="97"/>
      <c r="AHX40" s="97"/>
      <c r="AHY40" s="97"/>
      <c r="AHZ40" s="97"/>
      <c r="AIA40" s="97"/>
      <c r="AIB40" s="97"/>
      <c r="AIC40" s="97"/>
      <c r="AID40" s="97"/>
      <c r="AIE40" s="97"/>
      <c r="AIF40" s="97"/>
      <c r="AIG40" s="97"/>
      <c r="AIH40" s="97"/>
      <c r="AII40" s="97"/>
      <c r="AIJ40" s="97"/>
      <c r="AIK40" s="97"/>
      <c r="AIL40" s="97"/>
      <c r="AIM40" s="97"/>
      <c r="AIN40" s="97"/>
      <c r="AIO40" s="97"/>
      <c r="AIP40" s="97"/>
      <c r="AIQ40" s="97"/>
      <c r="AIR40" s="97"/>
      <c r="AIS40" s="97"/>
      <c r="AIT40" s="97"/>
      <c r="AIU40" s="97"/>
      <c r="AIV40" s="97"/>
      <c r="AIW40" s="97"/>
      <c r="AIX40" s="97"/>
      <c r="AIY40" s="97"/>
      <c r="AIZ40" s="97"/>
      <c r="AJA40" s="97"/>
      <c r="AJB40" s="97"/>
      <c r="AJC40" s="97"/>
      <c r="AJD40" s="97"/>
      <c r="AJE40" s="97"/>
      <c r="AJF40" s="97"/>
      <c r="AJG40" s="97"/>
      <c r="AJH40" s="97"/>
      <c r="AJI40" s="97"/>
      <c r="AJJ40" s="97"/>
      <c r="AJK40" s="97"/>
      <c r="AJL40" s="97"/>
      <c r="AJM40" s="97"/>
      <c r="AJN40" s="97"/>
      <c r="AJO40" s="97"/>
      <c r="AJP40" s="97"/>
      <c r="AJQ40" s="97"/>
      <c r="AJR40" s="97"/>
      <c r="AJS40" s="97"/>
      <c r="AJT40" s="97"/>
      <c r="AJU40" s="97"/>
      <c r="AJV40" s="97"/>
      <c r="AJW40" s="97"/>
      <c r="AJX40" s="97"/>
      <c r="AJY40" s="97"/>
      <c r="AJZ40" s="97"/>
      <c r="AKA40" s="97"/>
      <c r="AKB40" s="97"/>
      <c r="AKC40" s="97"/>
      <c r="AKD40" s="97"/>
      <c r="AKE40" s="97"/>
      <c r="AKF40" s="97"/>
      <c r="AKG40" s="97"/>
      <c r="AKH40" s="97"/>
      <c r="AKI40" s="97"/>
      <c r="AKJ40" s="97"/>
      <c r="AKK40" s="97"/>
      <c r="AKL40" s="97"/>
      <c r="AKM40" s="97"/>
      <c r="AKN40" s="97"/>
      <c r="AKO40" s="97"/>
      <c r="AKP40" s="97"/>
      <c r="AKQ40" s="97"/>
      <c r="AKR40" s="97"/>
      <c r="AKS40" s="97"/>
      <c r="AKT40" s="97"/>
      <c r="AKU40" s="97"/>
      <c r="AKV40" s="97"/>
      <c r="AKW40" s="97"/>
      <c r="AKX40" s="97"/>
      <c r="AKY40" s="97"/>
      <c r="AKZ40" s="97"/>
      <c r="ALA40" s="97"/>
      <c r="ALB40" s="97"/>
      <c r="ALC40" s="97"/>
      <c r="ALD40" s="97"/>
      <c r="ALE40" s="97"/>
      <c r="ALF40" s="97"/>
      <c r="ALG40" s="97"/>
      <c r="ALH40" s="97"/>
      <c r="ALI40" s="97"/>
      <c r="ALJ40" s="97"/>
      <c r="ALK40" s="97"/>
      <c r="ALL40" s="97"/>
      <c r="ALM40" s="97"/>
      <c r="ALN40" s="97"/>
      <c r="ALO40" s="97"/>
      <c r="ALP40" s="97"/>
      <c r="ALQ40" s="97"/>
      <c r="ALR40" s="97"/>
      <c r="ALS40" s="97"/>
      <c r="ALT40" s="97"/>
      <c r="ALU40" s="97"/>
      <c r="ALV40" s="97"/>
      <c r="ALW40" s="97"/>
      <c r="ALX40" s="97"/>
      <c r="ALY40" s="97"/>
      <c r="ALZ40" s="97"/>
      <c r="AMA40" s="97"/>
      <c r="AMB40" s="97"/>
      <c r="AMC40" s="97"/>
      <c r="AMD40" s="97"/>
      <c r="AME40" s="97"/>
      <c r="AMF40" s="97"/>
      <c r="AMG40" s="97"/>
      <c r="AMH40" s="97"/>
      <c r="AMI40" s="97"/>
    </row>
    <row r="41" spans="1:1023" ht="12.75" customHeight="1" x14ac:dyDescent="0.2">
      <c r="A41" s="168" t="s">
        <v>116</v>
      </c>
      <c r="B41" s="143" t="s">
        <v>33</v>
      </c>
      <c r="C41" s="144">
        <v>36.328729345952837</v>
      </c>
      <c r="D41" s="144">
        <v>0.92632044489276288</v>
      </c>
      <c r="E41" s="144">
        <v>12.282110468456183</v>
      </c>
      <c r="F41" s="144">
        <v>47.567839977053502</v>
      </c>
      <c r="G41" s="144">
        <v>2.8949997636447109</v>
      </c>
      <c r="H41" s="97"/>
      <c r="I41" s="72"/>
      <c r="J41" s="63"/>
      <c r="K41" s="63"/>
      <c r="L41" s="63"/>
      <c r="M41" s="63"/>
      <c r="N41" s="63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  <c r="EY41" s="97"/>
      <c r="EZ41" s="97"/>
      <c r="FA41" s="97"/>
      <c r="FB41" s="97"/>
      <c r="FC41" s="97"/>
      <c r="FD41" s="97"/>
      <c r="FE41" s="97"/>
      <c r="FF41" s="97"/>
      <c r="FG41" s="97"/>
      <c r="FH41" s="97"/>
      <c r="FI41" s="97"/>
      <c r="FJ41" s="97"/>
      <c r="FK41" s="97"/>
      <c r="FL41" s="97"/>
      <c r="FM41" s="97"/>
      <c r="FN41" s="97"/>
      <c r="FO41" s="97"/>
      <c r="FP41" s="97"/>
      <c r="FQ41" s="97"/>
      <c r="FR41" s="97"/>
      <c r="FS41" s="97"/>
      <c r="FT41" s="97"/>
      <c r="FU41" s="97"/>
      <c r="FV41" s="97"/>
      <c r="FW41" s="97"/>
      <c r="FX41" s="97"/>
      <c r="FY41" s="97"/>
      <c r="FZ41" s="97"/>
      <c r="GA41" s="97"/>
      <c r="GB41" s="97"/>
      <c r="GC41" s="97"/>
      <c r="GD41" s="97"/>
      <c r="GE41" s="97"/>
      <c r="GF41" s="97"/>
      <c r="GG41" s="97"/>
      <c r="GH41" s="97"/>
      <c r="GI41" s="97"/>
      <c r="GJ41" s="97"/>
      <c r="GK41" s="97"/>
      <c r="GL41" s="97"/>
      <c r="GM41" s="97"/>
      <c r="GN41" s="97"/>
      <c r="GO41" s="97"/>
      <c r="GP41" s="97"/>
      <c r="GQ41" s="97"/>
      <c r="GR41" s="97"/>
      <c r="GS41" s="97"/>
      <c r="GT41" s="97"/>
      <c r="GU41" s="97"/>
      <c r="GV41" s="97"/>
      <c r="GW41" s="97"/>
      <c r="GX41" s="97"/>
      <c r="GY41" s="97"/>
      <c r="GZ41" s="97"/>
      <c r="HA41" s="97"/>
      <c r="HB41" s="97"/>
      <c r="HC41" s="97"/>
      <c r="HD41" s="97"/>
      <c r="HE41" s="97"/>
      <c r="HF41" s="97"/>
      <c r="HG41" s="97"/>
      <c r="HH41" s="97"/>
      <c r="HI41" s="97"/>
      <c r="HJ41" s="97"/>
      <c r="HK41" s="97"/>
      <c r="HL41" s="97"/>
      <c r="HM41" s="97"/>
      <c r="HN41" s="97"/>
      <c r="HO41" s="97"/>
      <c r="HP41" s="97"/>
      <c r="HQ41" s="97"/>
      <c r="HR41" s="97"/>
      <c r="HS41" s="97"/>
      <c r="HT41" s="97"/>
      <c r="HU41" s="97"/>
      <c r="HV41" s="97"/>
      <c r="HW41" s="97"/>
      <c r="HX41" s="97"/>
      <c r="HY41" s="97"/>
      <c r="HZ41" s="97"/>
      <c r="IA41" s="97"/>
      <c r="IB41" s="97"/>
      <c r="IC41" s="97"/>
      <c r="ID41" s="97"/>
      <c r="IE41" s="97"/>
      <c r="IF41" s="97"/>
      <c r="IG41" s="97"/>
      <c r="IH41" s="97"/>
      <c r="II41" s="97"/>
      <c r="IJ41" s="97"/>
      <c r="IK41" s="97"/>
      <c r="IL41" s="97"/>
      <c r="IM41" s="97"/>
      <c r="IN41" s="97"/>
      <c r="IO41" s="97"/>
      <c r="IP41" s="97"/>
      <c r="IQ41" s="97"/>
      <c r="IR41" s="97"/>
      <c r="IS41" s="97"/>
      <c r="IT41" s="97"/>
      <c r="IU41" s="97"/>
      <c r="IV41" s="97"/>
      <c r="IW41" s="97"/>
      <c r="IX41" s="97"/>
      <c r="IY41" s="97"/>
      <c r="IZ41" s="97"/>
      <c r="JA41" s="97"/>
      <c r="JB41" s="97"/>
      <c r="JC41" s="97"/>
      <c r="JD41" s="97"/>
      <c r="JE41" s="97"/>
      <c r="JF41" s="97"/>
      <c r="JG41" s="97"/>
      <c r="JH41" s="97"/>
      <c r="JI41" s="97"/>
      <c r="JJ41" s="97"/>
      <c r="JK41" s="97"/>
      <c r="JL41" s="97"/>
      <c r="JM41" s="97"/>
      <c r="JN41" s="97"/>
      <c r="JO41" s="97"/>
      <c r="JP41" s="97"/>
      <c r="JQ41" s="97"/>
      <c r="JR41" s="97"/>
      <c r="JS41" s="97"/>
      <c r="JT41" s="97"/>
      <c r="JU41" s="97"/>
      <c r="JV41" s="97"/>
      <c r="JW41" s="97"/>
      <c r="JX41" s="97"/>
      <c r="JY41" s="97"/>
      <c r="JZ41" s="97"/>
      <c r="KA41" s="97"/>
      <c r="KB41" s="97"/>
      <c r="KC41" s="97"/>
      <c r="KD41" s="97"/>
      <c r="KE41" s="97"/>
      <c r="KF41" s="97"/>
      <c r="KG41" s="97"/>
      <c r="KH41" s="97"/>
      <c r="KI41" s="97"/>
      <c r="KJ41" s="97"/>
      <c r="KK41" s="97"/>
      <c r="KL41" s="97"/>
      <c r="KM41" s="97"/>
      <c r="KN41" s="97"/>
      <c r="KO41" s="97"/>
      <c r="KP41" s="97"/>
      <c r="KQ41" s="97"/>
      <c r="KR41" s="97"/>
      <c r="KS41" s="97"/>
      <c r="KT41" s="97"/>
      <c r="KU41" s="97"/>
      <c r="KV41" s="97"/>
      <c r="KW41" s="97"/>
      <c r="KX41" s="97"/>
      <c r="KY41" s="97"/>
      <c r="KZ41" s="97"/>
      <c r="LA41" s="97"/>
      <c r="LB41" s="97"/>
      <c r="LC41" s="97"/>
      <c r="LD41" s="97"/>
      <c r="LE41" s="97"/>
      <c r="LF41" s="97"/>
      <c r="LG41" s="97"/>
      <c r="LH41" s="97"/>
      <c r="LI41" s="97"/>
      <c r="LJ41" s="97"/>
      <c r="LK41" s="97"/>
      <c r="LL41" s="97"/>
      <c r="LM41" s="97"/>
      <c r="LN41" s="97"/>
      <c r="LO41" s="97"/>
      <c r="LP41" s="97"/>
      <c r="LQ41" s="97"/>
      <c r="LR41" s="97"/>
      <c r="LS41" s="97"/>
      <c r="LT41" s="97"/>
      <c r="LU41" s="97"/>
      <c r="LV41" s="97"/>
      <c r="LW41" s="97"/>
      <c r="LX41" s="97"/>
      <c r="LY41" s="97"/>
      <c r="LZ41" s="97"/>
      <c r="MA41" s="97"/>
      <c r="MB41" s="97"/>
      <c r="MC41" s="97"/>
      <c r="MD41" s="97"/>
      <c r="ME41" s="97"/>
      <c r="MF41" s="97"/>
      <c r="MG41" s="97"/>
      <c r="MH41" s="97"/>
      <c r="MI41" s="97"/>
      <c r="MJ41" s="97"/>
      <c r="MK41" s="97"/>
      <c r="ML41" s="97"/>
      <c r="MM41" s="97"/>
      <c r="MN41" s="97"/>
      <c r="MO41" s="97"/>
      <c r="MP41" s="97"/>
      <c r="MQ41" s="97"/>
      <c r="MR41" s="97"/>
      <c r="MS41" s="97"/>
      <c r="MT41" s="97"/>
      <c r="MU41" s="97"/>
      <c r="MV41" s="97"/>
      <c r="MW41" s="97"/>
      <c r="MX41" s="97"/>
      <c r="MY41" s="97"/>
      <c r="MZ41" s="97"/>
      <c r="NA41" s="97"/>
      <c r="NB41" s="97"/>
      <c r="NC41" s="97"/>
      <c r="ND41" s="97"/>
      <c r="NE41" s="97"/>
      <c r="NF41" s="97"/>
      <c r="NG41" s="97"/>
      <c r="NH41" s="97"/>
      <c r="NI41" s="97"/>
      <c r="NJ41" s="97"/>
      <c r="NK41" s="97"/>
      <c r="NL41" s="97"/>
      <c r="NM41" s="97"/>
      <c r="NN41" s="97"/>
      <c r="NO41" s="97"/>
      <c r="NP41" s="97"/>
      <c r="NQ41" s="97"/>
      <c r="NR41" s="97"/>
      <c r="NS41" s="97"/>
      <c r="NT41" s="97"/>
      <c r="NU41" s="97"/>
      <c r="NV41" s="97"/>
      <c r="NW41" s="97"/>
      <c r="NX41" s="97"/>
      <c r="NY41" s="97"/>
      <c r="NZ41" s="97"/>
      <c r="OA41" s="97"/>
      <c r="OB41" s="97"/>
      <c r="OC41" s="97"/>
      <c r="OD41" s="97"/>
      <c r="OE41" s="97"/>
      <c r="OF41" s="97"/>
      <c r="OG41" s="97"/>
      <c r="OH41" s="97"/>
      <c r="OI41" s="97"/>
      <c r="OJ41" s="97"/>
      <c r="OK41" s="97"/>
      <c r="OL41" s="97"/>
      <c r="OM41" s="97"/>
      <c r="ON41" s="97"/>
      <c r="OO41" s="97"/>
      <c r="OP41" s="97"/>
      <c r="OQ41" s="97"/>
      <c r="OR41" s="97"/>
      <c r="OS41" s="97"/>
      <c r="OT41" s="97"/>
      <c r="OU41" s="97"/>
      <c r="OV41" s="97"/>
      <c r="OW41" s="97"/>
      <c r="OX41" s="97"/>
      <c r="OY41" s="97"/>
      <c r="OZ41" s="97"/>
      <c r="PA41" s="97"/>
      <c r="PB41" s="97"/>
      <c r="PC41" s="97"/>
      <c r="PD41" s="97"/>
      <c r="PE41" s="97"/>
      <c r="PF41" s="97"/>
      <c r="PG41" s="97"/>
      <c r="PH41" s="97"/>
      <c r="PI41" s="97"/>
      <c r="PJ41" s="97"/>
      <c r="PK41" s="97"/>
      <c r="PL41" s="97"/>
      <c r="PM41" s="97"/>
      <c r="PN41" s="97"/>
      <c r="PO41" s="97"/>
      <c r="PP41" s="97"/>
      <c r="PQ41" s="97"/>
      <c r="PR41" s="97"/>
      <c r="PS41" s="97"/>
      <c r="PT41" s="97"/>
      <c r="PU41" s="97"/>
      <c r="PV41" s="97"/>
      <c r="PW41" s="97"/>
      <c r="PX41" s="97"/>
      <c r="PY41" s="97"/>
      <c r="PZ41" s="97"/>
      <c r="QA41" s="97"/>
      <c r="QB41" s="97"/>
      <c r="QC41" s="97"/>
      <c r="QD41" s="97"/>
      <c r="QE41" s="97"/>
      <c r="QF41" s="97"/>
      <c r="QG41" s="97"/>
      <c r="QH41" s="97"/>
      <c r="QI41" s="97"/>
      <c r="QJ41" s="97"/>
      <c r="QK41" s="97"/>
      <c r="QL41" s="97"/>
      <c r="QM41" s="97"/>
      <c r="QN41" s="97"/>
      <c r="QO41" s="97"/>
      <c r="QP41" s="97"/>
      <c r="QQ41" s="97"/>
      <c r="QR41" s="97"/>
      <c r="QS41" s="97"/>
      <c r="QT41" s="97"/>
      <c r="QU41" s="97"/>
      <c r="QV41" s="97"/>
      <c r="QW41" s="97"/>
      <c r="QX41" s="97"/>
      <c r="QY41" s="97"/>
      <c r="QZ41" s="97"/>
      <c r="RA41" s="97"/>
      <c r="RB41" s="97"/>
      <c r="RC41" s="97"/>
      <c r="RD41" s="97"/>
      <c r="RE41" s="97"/>
      <c r="RF41" s="97"/>
      <c r="RG41" s="97"/>
      <c r="RH41" s="97"/>
      <c r="RI41" s="97"/>
      <c r="RJ41" s="97"/>
      <c r="RK41" s="97"/>
      <c r="RL41" s="97"/>
      <c r="RM41" s="97"/>
      <c r="RN41" s="97"/>
      <c r="RO41" s="97"/>
      <c r="RP41" s="97"/>
      <c r="RQ41" s="97"/>
      <c r="RR41" s="97"/>
      <c r="RS41" s="97"/>
      <c r="RT41" s="97"/>
      <c r="RU41" s="97"/>
      <c r="RV41" s="97"/>
      <c r="RW41" s="97"/>
      <c r="RX41" s="97"/>
      <c r="RY41" s="97"/>
      <c r="RZ41" s="97"/>
      <c r="SA41" s="97"/>
      <c r="SB41" s="97"/>
      <c r="SC41" s="97"/>
      <c r="SD41" s="97"/>
      <c r="SE41" s="97"/>
      <c r="SF41" s="97"/>
      <c r="SG41" s="97"/>
      <c r="SH41" s="97"/>
      <c r="SI41" s="97"/>
      <c r="SJ41" s="97"/>
      <c r="SK41" s="97"/>
      <c r="SL41" s="97"/>
      <c r="SM41" s="97"/>
      <c r="SN41" s="97"/>
      <c r="SO41" s="97"/>
      <c r="SP41" s="97"/>
      <c r="SQ41" s="97"/>
      <c r="SR41" s="97"/>
      <c r="SS41" s="97"/>
      <c r="ST41" s="97"/>
      <c r="SU41" s="97"/>
      <c r="SV41" s="97"/>
      <c r="SW41" s="97"/>
      <c r="SX41" s="97"/>
      <c r="SY41" s="97"/>
      <c r="SZ41" s="97"/>
      <c r="TA41" s="97"/>
      <c r="TB41" s="97"/>
      <c r="TC41" s="97"/>
      <c r="TD41" s="97"/>
      <c r="TE41" s="97"/>
      <c r="TF41" s="97"/>
      <c r="TG41" s="97"/>
      <c r="TH41" s="97"/>
      <c r="TI41" s="97"/>
      <c r="TJ41" s="97"/>
      <c r="TK41" s="97"/>
      <c r="TL41" s="97"/>
      <c r="TM41" s="97"/>
      <c r="TN41" s="97"/>
      <c r="TO41" s="97"/>
      <c r="TP41" s="97"/>
      <c r="TQ41" s="97"/>
      <c r="TR41" s="97"/>
      <c r="TS41" s="97"/>
      <c r="TT41" s="97"/>
      <c r="TU41" s="97"/>
      <c r="TV41" s="97"/>
      <c r="TW41" s="97"/>
      <c r="TX41" s="97"/>
      <c r="TY41" s="97"/>
      <c r="TZ41" s="97"/>
      <c r="UA41" s="97"/>
      <c r="UB41" s="97"/>
      <c r="UC41" s="97"/>
      <c r="UD41" s="97"/>
      <c r="UE41" s="97"/>
      <c r="UF41" s="97"/>
      <c r="UG41" s="97"/>
      <c r="UH41" s="97"/>
      <c r="UI41" s="97"/>
      <c r="UJ41" s="97"/>
      <c r="UK41" s="97"/>
      <c r="UL41" s="97"/>
      <c r="UM41" s="97"/>
      <c r="UN41" s="97"/>
      <c r="UO41" s="97"/>
      <c r="UP41" s="97"/>
      <c r="UQ41" s="97"/>
      <c r="UR41" s="97"/>
      <c r="US41" s="97"/>
      <c r="UT41" s="97"/>
      <c r="UU41" s="97"/>
      <c r="UV41" s="97"/>
      <c r="UW41" s="97"/>
      <c r="UX41" s="97"/>
      <c r="UY41" s="97"/>
      <c r="UZ41" s="97"/>
      <c r="VA41" s="97"/>
      <c r="VB41" s="97"/>
      <c r="VC41" s="97"/>
      <c r="VD41" s="97"/>
      <c r="VE41" s="97"/>
      <c r="VF41" s="97"/>
      <c r="VG41" s="97"/>
      <c r="VH41" s="97"/>
      <c r="VI41" s="97"/>
      <c r="VJ41" s="97"/>
      <c r="VK41" s="97"/>
      <c r="VL41" s="97"/>
      <c r="VM41" s="97"/>
      <c r="VN41" s="97"/>
      <c r="VO41" s="97"/>
      <c r="VP41" s="97"/>
      <c r="VQ41" s="97"/>
      <c r="VR41" s="97"/>
      <c r="VS41" s="97"/>
      <c r="VT41" s="97"/>
      <c r="VU41" s="97"/>
      <c r="VV41" s="97"/>
      <c r="VW41" s="97"/>
      <c r="VX41" s="97"/>
      <c r="VY41" s="97"/>
      <c r="VZ41" s="97"/>
      <c r="WA41" s="97"/>
      <c r="WB41" s="97"/>
      <c r="WC41" s="97"/>
      <c r="WD41" s="97"/>
      <c r="WE41" s="97"/>
      <c r="WF41" s="97"/>
      <c r="WG41" s="97"/>
      <c r="WH41" s="97"/>
      <c r="WI41" s="97"/>
      <c r="WJ41" s="97"/>
      <c r="WK41" s="97"/>
      <c r="WL41" s="97"/>
      <c r="WM41" s="97"/>
      <c r="WN41" s="97"/>
      <c r="WO41" s="97"/>
      <c r="WP41" s="97"/>
      <c r="WQ41" s="97"/>
      <c r="WR41" s="97"/>
      <c r="WS41" s="97"/>
      <c r="WT41" s="97"/>
      <c r="WU41" s="97"/>
      <c r="WV41" s="97"/>
      <c r="WW41" s="97"/>
      <c r="WX41" s="97"/>
      <c r="WY41" s="97"/>
      <c r="WZ41" s="97"/>
      <c r="XA41" s="97"/>
      <c r="XB41" s="97"/>
      <c r="XC41" s="97"/>
      <c r="XD41" s="97"/>
      <c r="XE41" s="97"/>
      <c r="XF41" s="97"/>
      <c r="XG41" s="97"/>
      <c r="XH41" s="97"/>
      <c r="XI41" s="97"/>
      <c r="XJ41" s="97"/>
      <c r="XK41" s="97"/>
      <c r="XL41" s="97"/>
      <c r="XM41" s="97"/>
      <c r="XN41" s="97"/>
      <c r="XO41" s="97"/>
      <c r="XP41" s="97"/>
      <c r="XQ41" s="97"/>
      <c r="XR41" s="97"/>
      <c r="XS41" s="97"/>
      <c r="XT41" s="97"/>
      <c r="XU41" s="97"/>
      <c r="XV41" s="97"/>
      <c r="XW41" s="97"/>
      <c r="XX41" s="97"/>
      <c r="XY41" s="97"/>
      <c r="XZ41" s="97"/>
      <c r="YA41" s="97"/>
      <c r="YB41" s="97"/>
      <c r="YC41" s="97"/>
      <c r="YD41" s="97"/>
      <c r="YE41" s="97"/>
      <c r="YF41" s="97"/>
      <c r="YG41" s="97"/>
      <c r="YH41" s="97"/>
      <c r="YI41" s="97"/>
      <c r="YJ41" s="97"/>
      <c r="YK41" s="97"/>
      <c r="YL41" s="97"/>
      <c r="YM41" s="97"/>
      <c r="YN41" s="97"/>
      <c r="YO41" s="97"/>
      <c r="YP41" s="97"/>
      <c r="YQ41" s="97"/>
      <c r="YR41" s="97"/>
      <c r="YS41" s="97"/>
      <c r="YT41" s="97"/>
      <c r="YU41" s="97"/>
      <c r="YV41" s="97"/>
      <c r="YW41" s="97"/>
      <c r="YX41" s="97"/>
      <c r="YY41" s="97"/>
      <c r="YZ41" s="97"/>
      <c r="ZA41" s="97"/>
      <c r="ZB41" s="97"/>
      <c r="ZC41" s="97"/>
      <c r="ZD41" s="97"/>
      <c r="ZE41" s="97"/>
      <c r="ZF41" s="97"/>
      <c r="ZG41" s="97"/>
      <c r="ZH41" s="97"/>
      <c r="ZI41" s="97"/>
      <c r="ZJ41" s="97"/>
      <c r="ZK41" s="97"/>
      <c r="ZL41" s="97"/>
      <c r="ZM41" s="97"/>
      <c r="ZN41" s="97"/>
      <c r="ZO41" s="97"/>
      <c r="ZP41" s="97"/>
      <c r="ZQ41" s="97"/>
      <c r="ZR41" s="97"/>
      <c r="ZS41" s="97"/>
      <c r="ZT41" s="97"/>
      <c r="ZU41" s="97"/>
      <c r="ZV41" s="97"/>
      <c r="ZW41" s="97"/>
      <c r="ZX41" s="97"/>
      <c r="ZY41" s="97"/>
      <c r="ZZ41" s="97"/>
      <c r="AAA41" s="97"/>
      <c r="AAB41" s="97"/>
      <c r="AAC41" s="97"/>
      <c r="AAD41" s="97"/>
      <c r="AAE41" s="97"/>
      <c r="AAF41" s="97"/>
      <c r="AAG41" s="97"/>
      <c r="AAH41" s="97"/>
      <c r="AAI41" s="97"/>
      <c r="AAJ41" s="97"/>
      <c r="AAK41" s="97"/>
      <c r="AAL41" s="97"/>
      <c r="AAM41" s="97"/>
      <c r="AAN41" s="97"/>
      <c r="AAO41" s="97"/>
      <c r="AAP41" s="97"/>
      <c r="AAQ41" s="97"/>
      <c r="AAR41" s="97"/>
      <c r="AAS41" s="97"/>
      <c r="AAT41" s="97"/>
      <c r="AAU41" s="97"/>
      <c r="AAV41" s="97"/>
      <c r="AAW41" s="97"/>
      <c r="AAX41" s="97"/>
      <c r="AAY41" s="97"/>
      <c r="AAZ41" s="97"/>
      <c r="ABA41" s="97"/>
      <c r="ABB41" s="97"/>
      <c r="ABC41" s="97"/>
      <c r="ABD41" s="97"/>
      <c r="ABE41" s="97"/>
      <c r="ABF41" s="97"/>
      <c r="ABG41" s="97"/>
      <c r="ABH41" s="97"/>
      <c r="ABI41" s="97"/>
      <c r="ABJ41" s="97"/>
      <c r="ABK41" s="97"/>
      <c r="ABL41" s="97"/>
      <c r="ABM41" s="97"/>
      <c r="ABN41" s="97"/>
      <c r="ABO41" s="97"/>
      <c r="ABP41" s="97"/>
      <c r="ABQ41" s="97"/>
      <c r="ABR41" s="97"/>
      <c r="ABS41" s="97"/>
      <c r="ABT41" s="97"/>
      <c r="ABU41" s="97"/>
      <c r="ABV41" s="97"/>
      <c r="ABW41" s="97"/>
      <c r="ABX41" s="97"/>
      <c r="ABY41" s="97"/>
      <c r="ABZ41" s="97"/>
      <c r="ACA41" s="97"/>
      <c r="ACB41" s="97"/>
      <c r="ACC41" s="97"/>
      <c r="ACD41" s="97"/>
      <c r="ACE41" s="97"/>
      <c r="ACF41" s="97"/>
      <c r="ACG41" s="97"/>
      <c r="ACH41" s="97"/>
      <c r="ACI41" s="97"/>
      <c r="ACJ41" s="97"/>
      <c r="ACK41" s="97"/>
      <c r="ACL41" s="97"/>
      <c r="ACM41" s="97"/>
      <c r="ACN41" s="97"/>
      <c r="ACO41" s="97"/>
      <c r="ACP41" s="97"/>
      <c r="ACQ41" s="97"/>
      <c r="ACR41" s="97"/>
      <c r="ACS41" s="97"/>
      <c r="ACT41" s="97"/>
      <c r="ACU41" s="97"/>
      <c r="ACV41" s="97"/>
      <c r="ACW41" s="97"/>
      <c r="ACX41" s="97"/>
      <c r="ACY41" s="97"/>
      <c r="ACZ41" s="97"/>
      <c r="ADA41" s="97"/>
      <c r="ADB41" s="97"/>
      <c r="ADC41" s="97"/>
      <c r="ADD41" s="97"/>
      <c r="ADE41" s="97"/>
      <c r="ADF41" s="97"/>
      <c r="ADG41" s="97"/>
      <c r="ADH41" s="97"/>
      <c r="ADI41" s="97"/>
      <c r="ADJ41" s="97"/>
      <c r="ADK41" s="97"/>
      <c r="ADL41" s="97"/>
      <c r="ADM41" s="97"/>
      <c r="ADN41" s="97"/>
      <c r="ADO41" s="97"/>
      <c r="ADP41" s="97"/>
      <c r="ADQ41" s="97"/>
      <c r="ADR41" s="97"/>
      <c r="ADS41" s="97"/>
      <c r="ADT41" s="97"/>
      <c r="ADU41" s="97"/>
      <c r="ADV41" s="97"/>
      <c r="ADW41" s="97"/>
      <c r="ADX41" s="97"/>
      <c r="ADY41" s="97"/>
      <c r="ADZ41" s="97"/>
      <c r="AEA41" s="97"/>
      <c r="AEB41" s="97"/>
      <c r="AEC41" s="97"/>
      <c r="AED41" s="97"/>
      <c r="AEE41" s="97"/>
      <c r="AEF41" s="97"/>
      <c r="AEG41" s="97"/>
      <c r="AEH41" s="97"/>
      <c r="AEI41" s="97"/>
      <c r="AEJ41" s="97"/>
      <c r="AEK41" s="97"/>
      <c r="AEL41" s="97"/>
      <c r="AEM41" s="97"/>
      <c r="AEN41" s="97"/>
      <c r="AEO41" s="97"/>
      <c r="AEP41" s="97"/>
      <c r="AEQ41" s="97"/>
      <c r="AER41" s="97"/>
      <c r="AES41" s="97"/>
      <c r="AET41" s="97"/>
      <c r="AEU41" s="97"/>
      <c r="AEV41" s="97"/>
      <c r="AEW41" s="97"/>
      <c r="AEX41" s="97"/>
      <c r="AEY41" s="97"/>
      <c r="AEZ41" s="97"/>
      <c r="AFA41" s="97"/>
      <c r="AFB41" s="97"/>
      <c r="AFC41" s="97"/>
      <c r="AFD41" s="97"/>
      <c r="AFE41" s="97"/>
      <c r="AFF41" s="97"/>
      <c r="AFG41" s="97"/>
      <c r="AFH41" s="97"/>
      <c r="AFI41" s="97"/>
      <c r="AFJ41" s="97"/>
      <c r="AFK41" s="97"/>
      <c r="AFL41" s="97"/>
      <c r="AFM41" s="97"/>
      <c r="AFN41" s="97"/>
      <c r="AFO41" s="97"/>
      <c r="AFP41" s="97"/>
      <c r="AFQ41" s="97"/>
      <c r="AFR41" s="97"/>
      <c r="AFS41" s="97"/>
      <c r="AFT41" s="97"/>
      <c r="AFU41" s="97"/>
      <c r="AFV41" s="97"/>
      <c r="AFW41" s="97"/>
      <c r="AFX41" s="97"/>
      <c r="AFY41" s="97"/>
      <c r="AFZ41" s="97"/>
      <c r="AGA41" s="97"/>
      <c r="AGB41" s="97"/>
      <c r="AGC41" s="97"/>
      <c r="AGD41" s="97"/>
      <c r="AGE41" s="97"/>
      <c r="AGF41" s="97"/>
      <c r="AGG41" s="97"/>
      <c r="AGH41" s="97"/>
      <c r="AGI41" s="97"/>
      <c r="AGJ41" s="97"/>
      <c r="AGK41" s="97"/>
      <c r="AGL41" s="97"/>
      <c r="AGM41" s="97"/>
      <c r="AGN41" s="97"/>
      <c r="AGO41" s="97"/>
      <c r="AGP41" s="97"/>
      <c r="AGQ41" s="97"/>
      <c r="AGR41" s="97"/>
      <c r="AGS41" s="97"/>
      <c r="AGT41" s="97"/>
      <c r="AGU41" s="97"/>
      <c r="AGV41" s="97"/>
      <c r="AGW41" s="97"/>
      <c r="AGX41" s="97"/>
      <c r="AGY41" s="97"/>
      <c r="AGZ41" s="97"/>
      <c r="AHA41" s="97"/>
      <c r="AHB41" s="97"/>
      <c r="AHC41" s="97"/>
      <c r="AHD41" s="97"/>
      <c r="AHE41" s="97"/>
      <c r="AHF41" s="97"/>
      <c r="AHG41" s="97"/>
      <c r="AHH41" s="97"/>
      <c r="AHI41" s="97"/>
      <c r="AHJ41" s="97"/>
      <c r="AHK41" s="97"/>
      <c r="AHL41" s="97"/>
      <c r="AHM41" s="97"/>
      <c r="AHN41" s="97"/>
      <c r="AHO41" s="97"/>
      <c r="AHP41" s="97"/>
      <c r="AHQ41" s="97"/>
      <c r="AHR41" s="97"/>
      <c r="AHS41" s="97"/>
      <c r="AHT41" s="97"/>
      <c r="AHU41" s="97"/>
      <c r="AHV41" s="97"/>
      <c r="AHW41" s="97"/>
      <c r="AHX41" s="97"/>
      <c r="AHY41" s="97"/>
      <c r="AHZ41" s="97"/>
      <c r="AIA41" s="97"/>
      <c r="AIB41" s="97"/>
      <c r="AIC41" s="97"/>
      <c r="AID41" s="97"/>
      <c r="AIE41" s="97"/>
      <c r="AIF41" s="97"/>
      <c r="AIG41" s="97"/>
      <c r="AIH41" s="97"/>
      <c r="AII41" s="97"/>
      <c r="AIJ41" s="97"/>
      <c r="AIK41" s="97"/>
      <c r="AIL41" s="97"/>
      <c r="AIM41" s="97"/>
      <c r="AIN41" s="97"/>
      <c r="AIO41" s="97"/>
      <c r="AIP41" s="97"/>
      <c r="AIQ41" s="97"/>
      <c r="AIR41" s="97"/>
      <c r="AIS41" s="97"/>
      <c r="AIT41" s="97"/>
      <c r="AIU41" s="97"/>
      <c r="AIV41" s="97"/>
      <c r="AIW41" s="97"/>
      <c r="AIX41" s="97"/>
      <c r="AIY41" s="97"/>
      <c r="AIZ41" s="97"/>
      <c r="AJA41" s="97"/>
      <c r="AJB41" s="97"/>
      <c r="AJC41" s="97"/>
      <c r="AJD41" s="97"/>
      <c r="AJE41" s="97"/>
      <c r="AJF41" s="97"/>
      <c r="AJG41" s="97"/>
      <c r="AJH41" s="97"/>
      <c r="AJI41" s="97"/>
      <c r="AJJ41" s="97"/>
      <c r="AJK41" s="97"/>
      <c r="AJL41" s="97"/>
      <c r="AJM41" s="97"/>
      <c r="AJN41" s="97"/>
      <c r="AJO41" s="97"/>
      <c r="AJP41" s="97"/>
      <c r="AJQ41" s="97"/>
      <c r="AJR41" s="97"/>
      <c r="AJS41" s="97"/>
      <c r="AJT41" s="97"/>
      <c r="AJU41" s="97"/>
      <c r="AJV41" s="97"/>
      <c r="AJW41" s="97"/>
      <c r="AJX41" s="97"/>
      <c r="AJY41" s="97"/>
      <c r="AJZ41" s="97"/>
      <c r="AKA41" s="97"/>
      <c r="AKB41" s="97"/>
      <c r="AKC41" s="97"/>
      <c r="AKD41" s="97"/>
      <c r="AKE41" s="97"/>
      <c r="AKF41" s="97"/>
      <c r="AKG41" s="97"/>
      <c r="AKH41" s="97"/>
      <c r="AKI41" s="97"/>
      <c r="AKJ41" s="97"/>
      <c r="AKK41" s="97"/>
      <c r="AKL41" s="97"/>
      <c r="AKM41" s="97"/>
      <c r="AKN41" s="97"/>
      <c r="AKO41" s="97"/>
      <c r="AKP41" s="97"/>
      <c r="AKQ41" s="97"/>
      <c r="AKR41" s="97"/>
      <c r="AKS41" s="97"/>
      <c r="AKT41" s="97"/>
      <c r="AKU41" s="97"/>
      <c r="AKV41" s="97"/>
      <c r="AKW41" s="97"/>
      <c r="AKX41" s="97"/>
      <c r="AKY41" s="97"/>
      <c r="AKZ41" s="97"/>
      <c r="ALA41" s="97"/>
      <c r="ALB41" s="97"/>
      <c r="ALC41" s="97"/>
      <c r="ALD41" s="97"/>
      <c r="ALE41" s="97"/>
      <c r="ALF41" s="97"/>
      <c r="ALG41" s="97"/>
      <c r="ALH41" s="97"/>
      <c r="ALI41" s="97"/>
      <c r="ALJ41" s="97"/>
      <c r="ALK41" s="97"/>
      <c r="ALL41" s="97"/>
      <c r="ALM41" s="97"/>
      <c r="ALN41" s="97"/>
      <c r="ALO41" s="97"/>
      <c r="ALP41" s="97"/>
      <c r="ALQ41" s="97"/>
      <c r="ALR41" s="97"/>
      <c r="ALS41" s="97"/>
      <c r="ALT41" s="97"/>
      <c r="ALU41" s="97"/>
      <c r="ALV41" s="97"/>
      <c r="ALW41" s="97"/>
      <c r="ALX41" s="97"/>
      <c r="ALY41" s="97"/>
      <c r="ALZ41" s="97"/>
      <c r="AMA41" s="97"/>
      <c r="AMB41" s="97"/>
      <c r="AMC41" s="97"/>
      <c r="AMD41" s="97"/>
      <c r="AME41" s="97"/>
      <c r="AMF41" s="97"/>
      <c r="AMG41" s="97"/>
      <c r="AMH41" s="97"/>
      <c r="AMI41" s="97"/>
    </row>
    <row r="42" spans="1:1023" x14ac:dyDescent="0.2">
      <c r="A42" s="168"/>
      <c r="B42" s="7"/>
      <c r="C42" s="80"/>
      <c r="D42" s="51"/>
      <c r="E42" s="51"/>
      <c r="F42" s="80"/>
      <c r="G42" s="51"/>
      <c r="H42" s="97"/>
      <c r="I42" s="72"/>
      <c r="J42" s="63"/>
      <c r="K42" s="63"/>
      <c r="L42" s="63"/>
      <c r="M42" s="63"/>
      <c r="N42" s="63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  <c r="EY42" s="97"/>
      <c r="EZ42" s="97"/>
      <c r="FA42" s="97"/>
      <c r="FB42" s="97"/>
      <c r="FC42" s="97"/>
      <c r="FD42" s="97"/>
      <c r="FE42" s="97"/>
      <c r="FF42" s="97"/>
      <c r="FG42" s="97"/>
      <c r="FH42" s="97"/>
      <c r="FI42" s="97"/>
      <c r="FJ42" s="97"/>
      <c r="FK42" s="97"/>
      <c r="FL42" s="97"/>
      <c r="FM42" s="97"/>
      <c r="FN42" s="97"/>
      <c r="FO42" s="97"/>
      <c r="FP42" s="97"/>
      <c r="FQ42" s="97"/>
      <c r="FR42" s="97"/>
      <c r="FS42" s="97"/>
      <c r="FT42" s="97"/>
      <c r="FU42" s="97"/>
      <c r="FV42" s="97"/>
      <c r="FW42" s="97"/>
      <c r="FX42" s="97"/>
      <c r="FY42" s="97"/>
      <c r="FZ42" s="97"/>
      <c r="GA42" s="97"/>
      <c r="GB42" s="97"/>
      <c r="GC42" s="97"/>
      <c r="GD42" s="97"/>
      <c r="GE42" s="97"/>
      <c r="GF42" s="97"/>
      <c r="GG42" s="97"/>
      <c r="GH42" s="97"/>
      <c r="GI42" s="97"/>
      <c r="GJ42" s="97"/>
      <c r="GK42" s="97"/>
      <c r="GL42" s="97"/>
      <c r="GM42" s="97"/>
      <c r="GN42" s="97"/>
      <c r="GO42" s="97"/>
      <c r="GP42" s="97"/>
      <c r="GQ42" s="97"/>
      <c r="GR42" s="97"/>
      <c r="GS42" s="97"/>
      <c r="GT42" s="97"/>
      <c r="GU42" s="97"/>
      <c r="GV42" s="97"/>
      <c r="GW42" s="97"/>
      <c r="GX42" s="97"/>
      <c r="GY42" s="97"/>
      <c r="GZ42" s="97"/>
      <c r="HA42" s="97"/>
      <c r="HB42" s="97"/>
      <c r="HC42" s="97"/>
      <c r="HD42" s="97"/>
      <c r="HE42" s="97"/>
      <c r="HF42" s="97"/>
      <c r="HG42" s="97"/>
      <c r="HH42" s="97"/>
      <c r="HI42" s="97"/>
      <c r="HJ42" s="97"/>
      <c r="HK42" s="97"/>
      <c r="HL42" s="97"/>
      <c r="HM42" s="97"/>
      <c r="HN42" s="97"/>
      <c r="HO42" s="97"/>
      <c r="HP42" s="97"/>
      <c r="HQ42" s="97"/>
      <c r="HR42" s="97"/>
      <c r="HS42" s="97"/>
      <c r="HT42" s="97"/>
      <c r="HU42" s="97"/>
      <c r="HV42" s="97"/>
      <c r="HW42" s="97"/>
      <c r="HX42" s="97"/>
      <c r="HY42" s="97"/>
      <c r="HZ42" s="97"/>
      <c r="IA42" s="97"/>
      <c r="IB42" s="97"/>
      <c r="IC42" s="97"/>
      <c r="ID42" s="97"/>
      <c r="IE42" s="97"/>
      <c r="IF42" s="97"/>
      <c r="IG42" s="97"/>
      <c r="IH42" s="97"/>
      <c r="II42" s="97"/>
      <c r="IJ42" s="97"/>
      <c r="IK42" s="97"/>
      <c r="IL42" s="97"/>
      <c r="IM42" s="97"/>
      <c r="IN42" s="97"/>
      <c r="IO42" s="97"/>
      <c r="IP42" s="97"/>
      <c r="IQ42" s="97"/>
      <c r="IR42" s="97"/>
      <c r="IS42" s="97"/>
      <c r="IT42" s="97"/>
      <c r="IU42" s="97"/>
      <c r="IV42" s="97"/>
      <c r="IW42" s="97"/>
      <c r="IX42" s="97"/>
      <c r="IY42" s="97"/>
      <c r="IZ42" s="97"/>
      <c r="JA42" s="97"/>
      <c r="JB42" s="97"/>
      <c r="JC42" s="97"/>
      <c r="JD42" s="97"/>
      <c r="JE42" s="97"/>
      <c r="JF42" s="97"/>
      <c r="JG42" s="97"/>
      <c r="JH42" s="97"/>
      <c r="JI42" s="97"/>
      <c r="JJ42" s="97"/>
      <c r="JK42" s="97"/>
      <c r="JL42" s="97"/>
      <c r="JM42" s="97"/>
      <c r="JN42" s="97"/>
      <c r="JO42" s="97"/>
      <c r="JP42" s="97"/>
      <c r="JQ42" s="97"/>
      <c r="JR42" s="97"/>
      <c r="JS42" s="97"/>
      <c r="JT42" s="97"/>
      <c r="JU42" s="97"/>
      <c r="JV42" s="97"/>
      <c r="JW42" s="97"/>
      <c r="JX42" s="97"/>
      <c r="JY42" s="97"/>
      <c r="JZ42" s="97"/>
      <c r="KA42" s="97"/>
      <c r="KB42" s="97"/>
      <c r="KC42" s="97"/>
      <c r="KD42" s="97"/>
      <c r="KE42" s="97"/>
      <c r="KF42" s="97"/>
      <c r="KG42" s="97"/>
      <c r="KH42" s="97"/>
      <c r="KI42" s="97"/>
      <c r="KJ42" s="97"/>
      <c r="KK42" s="97"/>
      <c r="KL42" s="97"/>
      <c r="KM42" s="97"/>
      <c r="KN42" s="97"/>
      <c r="KO42" s="97"/>
      <c r="KP42" s="97"/>
      <c r="KQ42" s="97"/>
      <c r="KR42" s="97"/>
      <c r="KS42" s="97"/>
      <c r="KT42" s="97"/>
      <c r="KU42" s="97"/>
      <c r="KV42" s="97"/>
      <c r="KW42" s="97"/>
      <c r="KX42" s="97"/>
      <c r="KY42" s="97"/>
      <c r="KZ42" s="97"/>
      <c r="LA42" s="97"/>
      <c r="LB42" s="97"/>
      <c r="LC42" s="97"/>
      <c r="LD42" s="97"/>
      <c r="LE42" s="97"/>
      <c r="LF42" s="97"/>
      <c r="LG42" s="97"/>
      <c r="LH42" s="97"/>
      <c r="LI42" s="97"/>
      <c r="LJ42" s="97"/>
      <c r="LK42" s="97"/>
      <c r="LL42" s="97"/>
      <c r="LM42" s="97"/>
      <c r="LN42" s="97"/>
      <c r="LO42" s="97"/>
      <c r="LP42" s="97"/>
      <c r="LQ42" s="97"/>
      <c r="LR42" s="97"/>
      <c r="LS42" s="97"/>
      <c r="LT42" s="97"/>
      <c r="LU42" s="97"/>
      <c r="LV42" s="97"/>
      <c r="LW42" s="97"/>
      <c r="LX42" s="97"/>
      <c r="LY42" s="97"/>
      <c r="LZ42" s="97"/>
      <c r="MA42" s="97"/>
      <c r="MB42" s="97"/>
      <c r="MC42" s="97"/>
      <c r="MD42" s="97"/>
      <c r="ME42" s="97"/>
      <c r="MF42" s="97"/>
      <c r="MG42" s="97"/>
      <c r="MH42" s="97"/>
      <c r="MI42" s="97"/>
      <c r="MJ42" s="97"/>
      <c r="MK42" s="97"/>
      <c r="ML42" s="97"/>
      <c r="MM42" s="97"/>
      <c r="MN42" s="97"/>
      <c r="MO42" s="97"/>
      <c r="MP42" s="97"/>
      <c r="MQ42" s="97"/>
      <c r="MR42" s="97"/>
      <c r="MS42" s="97"/>
      <c r="MT42" s="97"/>
      <c r="MU42" s="97"/>
      <c r="MV42" s="97"/>
      <c r="MW42" s="97"/>
      <c r="MX42" s="97"/>
      <c r="MY42" s="97"/>
      <c r="MZ42" s="97"/>
      <c r="NA42" s="97"/>
      <c r="NB42" s="97"/>
      <c r="NC42" s="97"/>
      <c r="ND42" s="97"/>
      <c r="NE42" s="97"/>
      <c r="NF42" s="97"/>
      <c r="NG42" s="97"/>
      <c r="NH42" s="97"/>
      <c r="NI42" s="97"/>
      <c r="NJ42" s="97"/>
      <c r="NK42" s="97"/>
      <c r="NL42" s="97"/>
      <c r="NM42" s="97"/>
      <c r="NN42" s="97"/>
      <c r="NO42" s="97"/>
      <c r="NP42" s="97"/>
      <c r="NQ42" s="97"/>
      <c r="NR42" s="97"/>
      <c r="NS42" s="97"/>
      <c r="NT42" s="97"/>
      <c r="NU42" s="97"/>
      <c r="NV42" s="97"/>
      <c r="NW42" s="97"/>
      <c r="NX42" s="97"/>
      <c r="NY42" s="97"/>
      <c r="NZ42" s="97"/>
      <c r="OA42" s="97"/>
      <c r="OB42" s="97"/>
      <c r="OC42" s="97"/>
      <c r="OD42" s="97"/>
      <c r="OE42" s="97"/>
      <c r="OF42" s="97"/>
      <c r="OG42" s="97"/>
      <c r="OH42" s="97"/>
      <c r="OI42" s="97"/>
      <c r="OJ42" s="97"/>
      <c r="OK42" s="97"/>
      <c r="OL42" s="97"/>
      <c r="OM42" s="97"/>
      <c r="ON42" s="97"/>
      <c r="OO42" s="97"/>
      <c r="OP42" s="97"/>
      <c r="OQ42" s="97"/>
      <c r="OR42" s="97"/>
      <c r="OS42" s="97"/>
      <c r="OT42" s="97"/>
      <c r="OU42" s="97"/>
      <c r="OV42" s="97"/>
      <c r="OW42" s="97"/>
      <c r="OX42" s="97"/>
      <c r="OY42" s="97"/>
      <c r="OZ42" s="97"/>
      <c r="PA42" s="97"/>
      <c r="PB42" s="97"/>
      <c r="PC42" s="97"/>
      <c r="PD42" s="97"/>
      <c r="PE42" s="97"/>
      <c r="PF42" s="97"/>
      <c r="PG42" s="97"/>
      <c r="PH42" s="97"/>
      <c r="PI42" s="97"/>
      <c r="PJ42" s="97"/>
      <c r="PK42" s="97"/>
      <c r="PL42" s="97"/>
      <c r="PM42" s="97"/>
      <c r="PN42" s="97"/>
      <c r="PO42" s="97"/>
      <c r="PP42" s="97"/>
      <c r="PQ42" s="97"/>
      <c r="PR42" s="97"/>
      <c r="PS42" s="97"/>
      <c r="PT42" s="97"/>
      <c r="PU42" s="97"/>
      <c r="PV42" s="97"/>
      <c r="PW42" s="97"/>
      <c r="PX42" s="97"/>
      <c r="PY42" s="97"/>
      <c r="PZ42" s="97"/>
      <c r="QA42" s="97"/>
      <c r="QB42" s="97"/>
      <c r="QC42" s="97"/>
      <c r="QD42" s="97"/>
      <c r="QE42" s="97"/>
      <c r="QF42" s="97"/>
      <c r="QG42" s="97"/>
      <c r="QH42" s="97"/>
      <c r="QI42" s="97"/>
      <c r="QJ42" s="97"/>
      <c r="QK42" s="97"/>
      <c r="QL42" s="97"/>
      <c r="QM42" s="97"/>
      <c r="QN42" s="97"/>
      <c r="QO42" s="97"/>
      <c r="QP42" s="97"/>
      <c r="QQ42" s="97"/>
      <c r="QR42" s="97"/>
      <c r="QS42" s="97"/>
      <c r="QT42" s="97"/>
      <c r="QU42" s="97"/>
      <c r="QV42" s="97"/>
      <c r="QW42" s="97"/>
      <c r="QX42" s="97"/>
      <c r="QY42" s="97"/>
      <c r="QZ42" s="97"/>
      <c r="RA42" s="97"/>
      <c r="RB42" s="97"/>
      <c r="RC42" s="97"/>
      <c r="RD42" s="97"/>
      <c r="RE42" s="97"/>
      <c r="RF42" s="97"/>
      <c r="RG42" s="97"/>
      <c r="RH42" s="97"/>
      <c r="RI42" s="97"/>
      <c r="RJ42" s="97"/>
      <c r="RK42" s="97"/>
      <c r="RL42" s="97"/>
      <c r="RM42" s="97"/>
      <c r="RN42" s="97"/>
      <c r="RO42" s="97"/>
      <c r="RP42" s="97"/>
      <c r="RQ42" s="97"/>
      <c r="RR42" s="97"/>
      <c r="RS42" s="97"/>
      <c r="RT42" s="97"/>
      <c r="RU42" s="97"/>
      <c r="RV42" s="97"/>
      <c r="RW42" s="97"/>
      <c r="RX42" s="97"/>
      <c r="RY42" s="97"/>
      <c r="RZ42" s="97"/>
      <c r="SA42" s="97"/>
      <c r="SB42" s="97"/>
      <c r="SC42" s="97"/>
      <c r="SD42" s="97"/>
      <c r="SE42" s="97"/>
      <c r="SF42" s="97"/>
      <c r="SG42" s="97"/>
      <c r="SH42" s="97"/>
      <c r="SI42" s="97"/>
      <c r="SJ42" s="97"/>
      <c r="SK42" s="97"/>
      <c r="SL42" s="97"/>
      <c r="SM42" s="97"/>
      <c r="SN42" s="97"/>
      <c r="SO42" s="97"/>
      <c r="SP42" s="97"/>
      <c r="SQ42" s="97"/>
      <c r="SR42" s="97"/>
      <c r="SS42" s="97"/>
      <c r="ST42" s="97"/>
      <c r="SU42" s="97"/>
      <c r="SV42" s="97"/>
      <c r="SW42" s="97"/>
      <c r="SX42" s="97"/>
      <c r="SY42" s="97"/>
      <c r="SZ42" s="97"/>
      <c r="TA42" s="97"/>
      <c r="TB42" s="97"/>
      <c r="TC42" s="97"/>
      <c r="TD42" s="97"/>
      <c r="TE42" s="97"/>
      <c r="TF42" s="97"/>
      <c r="TG42" s="97"/>
      <c r="TH42" s="97"/>
      <c r="TI42" s="97"/>
      <c r="TJ42" s="97"/>
      <c r="TK42" s="97"/>
      <c r="TL42" s="97"/>
      <c r="TM42" s="97"/>
      <c r="TN42" s="97"/>
      <c r="TO42" s="97"/>
      <c r="TP42" s="97"/>
      <c r="TQ42" s="97"/>
      <c r="TR42" s="97"/>
      <c r="TS42" s="97"/>
      <c r="TT42" s="97"/>
      <c r="TU42" s="97"/>
      <c r="TV42" s="97"/>
      <c r="TW42" s="97"/>
      <c r="TX42" s="97"/>
      <c r="TY42" s="97"/>
      <c r="TZ42" s="97"/>
      <c r="UA42" s="97"/>
      <c r="UB42" s="97"/>
      <c r="UC42" s="97"/>
      <c r="UD42" s="97"/>
      <c r="UE42" s="97"/>
      <c r="UF42" s="97"/>
      <c r="UG42" s="97"/>
      <c r="UH42" s="97"/>
      <c r="UI42" s="97"/>
      <c r="UJ42" s="97"/>
      <c r="UK42" s="97"/>
      <c r="UL42" s="97"/>
      <c r="UM42" s="97"/>
      <c r="UN42" s="97"/>
      <c r="UO42" s="97"/>
      <c r="UP42" s="97"/>
      <c r="UQ42" s="97"/>
      <c r="UR42" s="97"/>
      <c r="US42" s="97"/>
      <c r="UT42" s="97"/>
      <c r="UU42" s="97"/>
      <c r="UV42" s="97"/>
      <c r="UW42" s="97"/>
      <c r="UX42" s="97"/>
      <c r="UY42" s="97"/>
      <c r="UZ42" s="97"/>
      <c r="VA42" s="97"/>
      <c r="VB42" s="97"/>
      <c r="VC42" s="97"/>
      <c r="VD42" s="97"/>
      <c r="VE42" s="97"/>
      <c r="VF42" s="97"/>
      <c r="VG42" s="97"/>
      <c r="VH42" s="97"/>
      <c r="VI42" s="97"/>
      <c r="VJ42" s="97"/>
      <c r="VK42" s="97"/>
      <c r="VL42" s="97"/>
      <c r="VM42" s="97"/>
      <c r="VN42" s="97"/>
      <c r="VO42" s="97"/>
      <c r="VP42" s="97"/>
      <c r="VQ42" s="97"/>
      <c r="VR42" s="97"/>
      <c r="VS42" s="97"/>
      <c r="VT42" s="97"/>
      <c r="VU42" s="97"/>
      <c r="VV42" s="97"/>
      <c r="VW42" s="97"/>
      <c r="VX42" s="97"/>
      <c r="VY42" s="97"/>
      <c r="VZ42" s="97"/>
      <c r="WA42" s="97"/>
      <c r="WB42" s="97"/>
      <c r="WC42" s="97"/>
      <c r="WD42" s="97"/>
      <c r="WE42" s="97"/>
      <c r="WF42" s="97"/>
      <c r="WG42" s="97"/>
      <c r="WH42" s="97"/>
      <c r="WI42" s="97"/>
      <c r="WJ42" s="97"/>
      <c r="WK42" s="97"/>
      <c r="WL42" s="97"/>
      <c r="WM42" s="97"/>
      <c r="WN42" s="97"/>
      <c r="WO42" s="97"/>
      <c r="WP42" s="97"/>
      <c r="WQ42" s="97"/>
      <c r="WR42" s="97"/>
      <c r="WS42" s="97"/>
      <c r="WT42" s="97"/>
      <c r="WU42" s="97"/>
      <c r="WV42" s="97"/>
      <c r="WW42" s="97"/>
      <c r="WX42" s="97"/>
      <c r="WY42" s="97"/>
      <c r="WZ42" s="97"/>
      <c r="XA42" s="97"/>
      <c r="XB42" s="97"/>
      <c r="XC42" s="97"/>
      <c r="XD42" s="97"/>
      <c r="XE42" s="97"/>
      <c r="XF42" s="97"/>
      <c r="XG42" s="97"/>
      <c r="XH42" s="97"/>
      <c r="XI42" s="97"/>
      <c r="XJ42" s="97"/>
      <c r="XK42" s="97"/>
      <c r="XL42" s="97"/>
      <c r="XM42" s="97"/>
      <c r="XN42" s="97"/>
      <c r="XO42" s="97"/>
      <c r="XP42" s="97"/>
      <c r="XQ42" s="97"/>
      <c r="XR42" s="97"/>
      <c r="XS42" s="97"/>
      <c r="XT42" s="97"/>
      <c r="XU42" s="97"/>
      <c r="XV42" s="97"/>
      <c r="XW42" s="97"/>
      <c r="XX42" s="97"/>
      <c r="XY42" s="97"/>
      <c r="XZ42" s="97"/>
      <c r="YA42" s="97"/>
      <c r="YB42" s="97"/>
      <c r="YC42" s="97"/>
      <c r="YD42" s="97"/>
      <c r="YE42" s="97"/>
      <c r="YF42" s="97"/>
      <c r="YG42" s="97"/>
      <c r="YH42" s="97"/>
      <c r="YI42" s="97"/>
      <c r="YJ42" s="97"/>
      <c r="YK42" s="97"/>
      <c r="YL42" s="97"/>
      <c r="YM42" s="97"/>
      <c r="YN42" s="97"/>
      <c r="YO42" s="97"/>
      <c r="YP42" s="97"/>
      <c r="YQ42" s="97"/>
      <c r="YR42" s="97"/>
      <c r="YS42" s="97"/>
      <c r="YT42" s="97"/>
      <c r="YU42" s="97"/>
      <c r="YV42" s="97"/>
      <c r="YW42" s="97"/>
      <c r="YX42" s="97"/>
      <c r="YY42" s="97"/>
      <c r="YZ42" s="97"/>
      <c r="ZA42" s="97"/>
      <c r="ZB42" s="97"/>
      <c r="ZC42" s="97"/>
      <c r="ZD42" s="97"/>
      <c r="ZE42" s="97"/>
      <c r="ZF42" s="97"/>
      <c r="ZG42" s="97"/>
      <c r="ZH42" s="97"/>
      <c r="ZI42" s="97"/>
      <c r="ZJ42" s="97"/>
      <c r="ZK42" s="97"/>
      <c r="ZL42" s="97"/>
      <c r="ZM42" s="97"/>
      <c r="ZN42" s="97"/>
      <c r="ZO42" s="97"/>
      <c r="ZP42" s="97"/>
      <c r="ZQ42" s="97"/>
      <c r="ZR42" s="97"/>
      <c r="ZS42" s="97"/>
      <c r="ZT42" s="97"/>
      <c r="ZU42" s="97"/>
      <c r="ZV42" s="97"/>
      <c r="ZW42" s="97"/>
      <c r="ZX42" s="97"/>
      <c r="ZY42" s="97"/>
      <c r="ZZ42" s="97"/>
      <c r="AAA42" s="97"/>
      <c r="AAB42" s="97"/>
      <c r="AAC42" s="97"/>
      <c r="AAD42" s="97"/>
      <c r="AAE42" s="97"/>
      <c r="AAF42" s="97"/>
      <c r="AAG42" s="97"/>
      <c r="AAH42" s="97"/>
      <c r="AAI42" s="97"/>
      <c r="AAJ42" s="97"/>
      <c r="AAK42" s="97"/>
      <c r="AAL42" s="97"/>
      <c r="AAM42" s="97"/>
      <c r="AAN42" s="97"/>
      <c r="AAO42" s="97"/>
      <c r="AAP42" s="97"/>
      <c r="AAQ42" s="97"/>
      <c r="AAR42" s="97"/>
      <c r="AAS42" s="97"/>
      <c r="AAT42" s="97"/>
      <c r="AAU42" s="97"/>
      <c r="AAV42" s="97"/>
      <c r="AAW42" s="97"/>
      <c r="AAX42" s="97"/>
      <c r="AAY42" s="97"/>
      <c r="AAZ42" s="97"/>
      <c r="ABA42" s="97"/>
      <c r="ABB42" s="97"/>
      <c r="ABC42" s="97"/>
      <c r="ABD42" s="97"/>
      <c r="ABE42" s="97"/>
      <c r="ABF42" s="97"/>
      <c r="ABG42" s="97"/>
      <c r="ABH42" s="97"/>
      <c r="ABI42" s="97"/>
      <c r="ABJ42" s="97"/>
      <c r="ABK42" s="97"/>
      <c r="ABL42" s="97"/>
      <c r="ABM42" s="97"/>
      <c r="ABN42" s="97"/>
      <c r="ABO42" s="97"/>
      <c r="ABP42" s="97"/>
      <c r="ABQ42" s="97"/>
      <c r="ABR42" s="97"/>
      <c r="ABS42" s="97"/>
      <c r="ABT42" s="97"/>
      <c r="ABU42" s="97"/>
      <c r="ABV42" s="97"/>
      <c r="ABW42" s="97"/>
      <c r="ABX42" s="97"/>
      <c r="ABY42" s="97"/>
      <c r="ABZ42" s="97"/>
      <c r="ACA42" s="97"/>
      <c r="ACB42" s="97"/>
      <c r="ACC42" s="97"/>
      <c r="ACD42" s="97"/>
      <c r="ACE42" s="97"/>
      <c r="ACF42" s="97"/>
      <c r="ACG42" s="97"/>
      <c r="ACH42" s="97"/>
      <c r="ACI42" s="97"/>
      <c r="ACJ42" s="97"/>
      <c r="ACK42" s="97"/>
      <c r="ACL42" s="97"/>
      <c r="ACM42" s="97"/>
      <c r="ACN42" s="97"/>
      <c r="ACO42" s="97"/>
      <c r="ACP42" s="97"/>
      <c r="ACQ42" s="97"/>
      <c r="ACR42" s="97"/>
      <c r="ACS42" s="97"/>
      <c r="ACT42" s="97"/>
      <c r="ACU42" s="97"/>
      <c r="ACV42" s="97"/>
      <c r="ACW42" s="97"/>
      <c r="ACX42" s="97"/>
      <c r="ACY42" s="97"/>
      <c r="ACZ42" s="97"/>
      <c r="ADA42" s="97"/>
      <c r="ADB42" s="97"/>
      <c r="ADC42" s="97"/>
      <c r="ADD42" s="97"/>
      <c r="ADE42" s="97"/>
      <c r="ADF42" s="97"/>
      <c r="ADG42" s="97"/>
      <c r="ADH42" s="97"/>
      <c r="ADI42" s="97"/>
      <c r="ADJ42" s="97"/>
      <c r="ADK42" s="97"/>
      <c r="ADL42" s="97"/>
      <c r="ADM42" s="97"/>
      <c r="ADN42" s="97"/>
      <c r="ADO42" s="97"/>
      <c r="ADP42" s="97"/>
      <c r="ADQ42" s="97"/>
      <c r="ADR42" s="97"/>
      <c r="ADS42" s="97"/>
      <c r="ADT42" s="97"/>
      <c r="ADU42" s="97"/>
      <c r="ADV42" s="97"/>
      <c r="ADW42" s="97"/>
      <c r="ADX42" s="97"/>
      <c r="ADY42" s="97"/>
      <c r="ADZ42" s="97"/>
      <c r="AEA42" s="97"/>
      <c r="AEB42" s="97"/>
      <c r="AEC42" s="97"/>
      <c r="AED42" s="97"/>
      <c r="AEE42" s="97"/>
      <c r="AEF42" s="97"/>
      <c r="AEG42" s="97"/>
      <c r="AEH42" s="97"/>
      <c r="AEI42" s="97"/>
      <c r="AEJ42" s="97"/>
      <c r="AEK42" s="97"/>
      <c r="AEL42" s="97"/>
      <c r="AEM42" s="97"/>
      <c r="AEN42" s="97"/>
      <c r="AEO42" s="97"/>
      <c r="AEP42" s="97"/>
      <c r="AEQ42" s="97"/>
      <c r="AER42" s="97"/>
      <c r="AES42" s="97"/>
      <c r="AET42" s="97"/>
      <c r="AEU42" s="97"/>
      <c r="AEV42" s="97"/>
      <c r="AEW42" s="97"/>
      <c r="AEX42" s="97"/>
      <c r="AEY42" s="97"/>
      <c r="AEZ42" s="97"/>
      <c r="AFA42" s="97"/>
      <c r="AFB42" s="97"/>
      <c r="AFC42" s="97"/>
      <c r="AFD42" s="97"/>
      <c r="AFE42" s="97"/>
      <c r="AFF42" s="97"/>
      <c r="AFG42" s="97"/>
      <c r="AFH42" s="97"/>
      <c r="AFI42" s="97"/>
      <c r="AFJ42" s="97"/>
      <c r="AFK42" s="97"/>
      <c r="AFL42" s="97"/>
      <c r="AFM42" s="97"/>
      <c r="AFN42" s="97"/>
      <c r="AFO42" s="97"/>
      <c r="AFP42" s="97"/>
      <c r="AFQ42" s="97"/>
      <c r="AFR42" s="97"/>
      <c r="AFS42" s="97"/>
      <c r="AFT42" s="97"/>
      <c r="AFU42" s="97"/>
      <c r="AFV42" s="97"/>
      <c r="AFW42" s="97"/>
      <c r="AFX42" s="97"/>
      <c r="AFY42" s="97"/>
      <c r="AFZ42" s="97"/>
      <c r="AGA42" s="97"/>
      <c r="AGB42" s="97"/>
      <c r="AGC42" s="97"/>
      <c r="AGD42" s="97"/>
      <c r="AGE42" s="97"/>
      <c r="AGF42" s="97"/>
      <c r="AGG42" s="97"/>
      <c r="AGH42" s="97"/>
      <c r="AGI42" s="97"/>
      <c r="AGJ42" s="97"/>
      <c r="AGK42" s="97"/>
      <c r="AGL42" s="97"/>
      <c r="AGM42" s="97"/>
      <c r="AGN42" s="97"/>
      <c r="AGO42" s="97"/>
      <c r="AGP42" s="97"/>
      <c r="AGQ42" s="97"/>
      <c r="AGR42" s="97"/>
      <c r="AGS42" s="97"/>
      <c r="AGT42" s="97"/>
      <c r="AGU42" s="97"/>
      <c r="AGV42" s="97"/>
      <c r="AGW42" s="97"/>
      <c r="AGX42" s="97"/>
      <c r="AGY42" s="97"/>
      <c r="AGZ42" s="97"/>
      <c r="AHA42" s="97"/>
      <c r="AHB42" s="97"/>
      <c r="AHC42" s="97"/>
      <c r="AHD42" s="97"/>
      <c r="AHE42" s="97"/>
      <c r="AHF42" s="97"/>
      <c r="AHG42" s="97"/>
      <c r="AHH42" s="97"/>
      <c r="AHI42" s="97"/>
      <c r="AHJ42" s="97"/>
      <c r="AHK42" s="97"/>
      <c r="AHL42" s="97"/>
      <c r="AHM42" s="97"/>
      <c r="AHN42" s="97"/>
      <c r="AHO42" s="97"/>
      <c r="AHP42" s="97"/>
      <c r="AHQ42" s="97"/>
      <c r="AHR42" s="97"/>
      <c r="AHS42" s="97"/>
      <c r="AHT42" s="97"/>
      <c r="AHU42" s="97"/>
      <c r="AHV42" s="97"/>
      <c r="AHW42" s="97"/>
      <c r="AHX42" s="97"/>
      <c r="AHY42" s="97"/>
      <c r="AHZ42" s="97"/>
      <c r="AIA42" s="97"/>
      <c r="AIB42" s="97"/>
      <c r="AIC42" s="97"/>
      <c r="AID42" s="97"/>
      <c r="AIE42" s="97"/>
      <c r="AIF42" s="97"/>
      <c r="AIG42" s="97"/>
      <c r="AIH42" s="97"/>
      <c r="AII42" s="97"/>
      <c r="AIJ42" s="97"/>
      <c r="AIK42" s="97"/>
      <c r="AIL42" s="97"/>
      <c r="AIM42" s="97"/>
      <c r="AIN42" s="97"/>
      <c r="AIO42" s="97"/>
      <c r="AIP42" s="97"/>
      <c r="AIQ42" s="97"/>
      <c r="AIR42" s="97"/>
      <c r="AIS42" s="97"/>
      <c r="AIT42" s="97"/>
      <c r="AIU42" s="97"/>
      <c r="AIV42" s="97"/>
      <c r="AIW42" s="97"/>
      <c r="AIX42" s="97"/>
      <c r="AIY42" s="97"/>
      <c r="AIZ42" s="97"/>
      <c r="AJA42" s="97"/>
      <c r="AJB42" s="97"/>
      <c r="AJC42" s="97"/>
      <c r="AJD42" s="97"/>
      <c r="AJE42" s="97"/>
      <c r="AJF42" s="97"/>
      <c r="AJG42" s="97"/>
      <c r="AJH42" s="97"/>
      <c r="AJI42" s="97"/>
      <c r="AJJ42" s="97"/>
      <c r="AJK42" s="97"/>
      <c r="AJL42" s="97"/>
      <c r="AJM42" s="97"/>
      <c r="AJN42" s="97"/>
      <c r="AJO42" s="97"/>
      <c r="AJP42" s="97"/>
      <c r="AJQ42" s="97"/>
      <c r="AJR42" s="97"/>
      <c r="AJS42" s="97"/>
      <c r="AJT42" s="97"/>
      <c r="AJU42" s="97"/>
      <c r="AJV42" s="97"/>
      <c r="AJW42" s="97"/>
      <c r="AJX42" s="97"/>
      <c r="AJY42" s="97"/>
      <c r="AJZ42" s="97"/>
      <c r="AKA42" s="97"/>
      <c r="AKB42" s="97"/>
      <c r="AKC42" s="97"/>
      <c r="AKD42" s="97"/>
      <c r="AKE42" s="97"/>
      <c r="AKF42" s="97"/>
      <c r="AKG42" s="97"/>
      <c r="AKH42" s="97"/>
      <c r="AKI42" s="97"/>
      <c r="AKJ42" s="97"/>
      <c r="AKK42" s="97"/>
      <c r="AKL42" s="97"/>
      <c r="AKM42" s="97"/>
      <c r="AKN42" s="97"/>
      <c r="AKO42" s="97"/>
      <c r="AKP42" s="97"/>
      <c r="AKQ42" s="97"/>
      <c r="AKR42" s="97"/>
      <c r="AKS42" s="97"/>
      <c r="AKT42" s="97"/>
      <c r="AKU42" s="97"/>
      <c r="AKV42" s="97"/>
      <c r="AKW42" s="97"/>
      <c r="AKX42" s="97"/>
      <c r="AKY42" s="97"/>
      <c r="AKZ42" s="97"/>
      <c r="ALA42" s="97"/>
      <c r="ALB42" s="97"/>
      <c r="ALC42" s="97"/>
      <c r="ALD42" s="97"/>
      <c r="ALE42" s="97"/>
      <c r="ALF42" s="97"/>
      <c r="ALG42" s="97"/>
      <c r="ALH42" s="97"/>
      <c r="ALI42" s="97"/>
      <c r="ALJ42" s="97"/>
      <c r="ALK42" s="97"/>
      <c r="ALL42" s="97"/>
      <c r="ALM42" s="97"/>
      <c r="ALN42" s="97"/>
      <c r="ALO42" s="97"/>
      <c r="ALP42" s="97"/>
      <c r="ALQ42" s="97"/>
      <c r="ALR42" s="97"/>
      <c r="ALS42" s="97"/>
      <c r="ALT42" s="97"/>
      <c r="ALU42" s="97"/>
      <c r="ALV42" s="97"/>
      <c r="ALW42" s="97"/>
      <c r="ALX42" s="97"/>
      <c r="ALY42" s="97"/>
      <c r="ALZ42" s="97"/>
      <c r="AMA42" s="97"/>
      <c r="AMB42" s="97"/>
      <c r="AMC42" s="97"/>
      <c r="AMD42" s="97"/>
      <c r="AME42" s="97"/>
      <c r="AMF42" s="97"/>
      <c r="AMG42" s="97"/>
      <c r="AMH42" s="97"/>
      <c r="AMI42" s="97"/>
    </row>
    <row r="43" spans="1:1023" ht="12" customHeight="1" x14ac:dyDescent="0.2">
      <c r="A43" s="168" t="s">
        <v>118</v>
      </c>
      <c r="B43" s="189" t="s">
        <v>35</v>
      </c>
      <c r="C43" s="151">
        <v>36.939724976024131</v>
      </c>
      <c r="D43" s="152">
        <v>0</v>
      </c>
      <c r="E43" s="152">
        <v>0</v>
      </c>
      <c r="F43" s="151">
        <v>62.721901209125178</v>
      </c>
      <c r="G43" s="152">
        <v>0.33844246443779763</v>
      </c>
      <c r="H43" s="97"/>
      <c r="I43" s="72"/>
      <c r="J43" s="63"/>
      <c r="K43" s="63"/>
      <c r="L43" s="63"/>
      <c r="M43" s="63"/>
      <c r="N43" s="63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  <c r="IT43" s="97"/>
      <c r="IU43" s="97"/>
      <c r="IV43" s="97"/>
      <c r="IW43" s="97"/>
      <c r="IX43" s="97"/>
      <c r="IY43" s="97"/>
      <c r="IZ43" s="97"/>
      <c r="JA43" s="97"/>
      <c r="JB43" s="97"/>
      <c r="JC43" s="97"/>
      <c r="JD43" s="97"/>
      <c r="JE43" s="97"/>
      <c r="JF43" s="97"/>
      <c r="JG43" s="97"/>
      <c r="JH43" s="97"/>
      <c r="JI43" s="97"/>
      <c r="JJ43" s="97"/>
      <c r="JK43" s="97"/>
      <c r="JL43" s="97"/>
      <c r="JM43" s="97"/>
      <c r="JN43" s="97"/>
      <c r="JO43" s="97"/>
      <c r="JP43" s="97"/>
      <c r="JQ43" s="97"/>
      <c r="JR43" s="97"/>
      <c r="JS43" s="97"/>
      <c r="JT43" s="97"/>
      <c r="JU43" s="97"/>
      <c r="JV43" s="97"/>
      <c r="JW43" s="97"/>
      <c r="JX43" s="97"/>
      <c r="JY43" s="97"/>
      <c r="JZ43" s="97"/>
      <c r="KA43" s="97"/>
      <c r="KB43" s="97"/>
      <c r="KC43" s="97"/>
      <c r="KD43" s="97"/>
      <c r="KE43" s="97"/>
      <c r="KF43" s="97"/>
      <c r="KG43" s="97"/>
      <c r="KH43" s="97"/>
      <c r="KI43" s="97"/>
      <c r="KJ43" s="97"/>
      <c r="KK43" s="97"/>
      <c r="KL43" s="97"/>
      <c r="KM43" s="97"/>
      <c r="KN43" s="97"/>
      <c r="KO43" s="97"/>
      <c r="KP43" s="97"/>
      <c r="KQ43" s="97"/>
      <c r="KR43" s="97"/>
      <c r="KS43" s="97"/>
      <c r="KT43" s="97"/>
      <c r="KU43" s="97"/>
      <c r="KV43" s="97"/>
      <c r="KW43" s="97"/>
      <c r="KX43" s="97"/>
      <c r="KY43" s="97"/>
      <c r="KZ43" s="97"/>
      <c r="LA43" s="97"/>
      <c r="LB43" s="97"/>
      <c r="LC43" s="97"/>
      <c r="LD43" s="97"/>
      <c r="LE43" s="97"/>
      <c r="LF43" s="97"/>
      <c r="LG43" s="97"/>
      <c r="LH43" s="97"/>
      <c r="LI43" s="97"/>
      <c r="LJ43" s="97"/>
      <c r="LK43" s="97"/>
      <c r="LL43" s="97"/>
      <c r="LM43" s="97"/>
      <c r="LN43" s="97"/>
      <c r="LO43" s="97"/>
      <c r="LP43" s="97"/>
      <c r="LQ43" s="97"/>
      <c r="LR43" s="97"/>
      <c r="LS43" s="97"/>
      <c r="LT43" s="97"/>
      <c r="LU43" s="97"/>
      <c r="LV43" s="97"/>
      <c r="LW43" s="97"/>
      <c r="LX43" s="97"/>
      <c r="LY43" s="97"/>
      <c r="LZ43" s="97"/>
      <c r="MA43" s="97"/>
      <c r="MB43" s="97"/>
      <c r="MC43" s="97"/>
      <c r="MD43" s="97"/>
      <c r="ME43" s="97"/>
      <c r="MF43" s="97"/>
      <c r="MG43" s="97"/>
      <c r="MH43" s="97"/>
      <c r="MI43" s="97"/>
      <c r="MJ43" s="97"/>
      <c r="MK43" s="97"/>
      <c r="ML43" s="97"/>
      <c r="MM43" s="97"/>
      <c r="MN43" s="97"/>
      <c r="MO43" s="97"/>
      <c r="MP43" s="97"/>
      <c r="MQ43" s="97"/>
      <c r="MR43" s="97"/>
      <c r="MS43" s="97"/>
      <c r="MT43" s="97"/>
      <c r="MU43" s="97"/>
      <c r="MV43" s="97"/>
      <c r="MW43" s="97"/>
      <c r="MX43" s="97"/>
      <c r="MY43" s="97"/>
      <c r="MZ43" s="97"/>
      <c r="NA43" s="97"/>
      <c r="NB43" s="97"/>
      <c r="NC43" s="97"/>
      <c r="ND43" s="97"/>
      <c r="NE43" s="97"/>
      <c r="NF43" s="97"/>
      <c r="NG43" s="97"/>
      <c r="NH43" s="97"/>
      <c r="NI43" s="97"/>
      <c r="NJ43" s="97"/>
      <c r="NK43" s="97"/>
      <c r="NL43" s="97"/>
      <c r="NM43" s="97"/>
      <c r="NN43" s="97"/>
      <c r="NO43" s="97"/>
      <c r="NP43" s="97"/>
      <c r="NQ43" s="97"/>
      <c r="NR43" s="97"/>
      <c r="NS43" s="97"/>
      <c r="NT43" s="97"/>
      <c r="NU43" s="97"/>
      <c r="NV43" s="97"/>
      <c r="NW43" s="97"/>
      <c r="NX43" s="97"/>
      <c r="NY43" s="97"/>
      <c r="NZ43" s="97"/>
      <c r="OA43" s="97"/>
      <c r="OB43" s="97"/>
      <c r="OC43" s="97"/>
      <c r="OD43" s="97"/>
      <c r="OE43" s="97"/>
      <c r="OF43" s="97"/>
      <c r="OG43" s="97"/>
      <c r="OH43" s="97"/>
      <c r="OI43" s="97"/>
      <c r="OJ43" s="97"/>
      <c r="OK43" s="97"/>
      <c r="OL43" s="97"/>
      <c r="OM43" s="97"/>
      <c r="ON43" s="97"/>
      <c r="OO43" s="97"/>
      <c r="OP43" s="97"/>
      <c r="OQ43" s="97"/>
      <c r="OR43" s="97"/>
      <c r="OS43" s="97"/>
      <c r="OT43" s="97"/>
      <c r="OU43" s="97"/>
      <c r="OV43" s="97"/>
      <c r="OW43" s="97"/>
      <c r="OX43" s="97"/>
      <c r="OY43" s="97"/>
      <c r="OZ43" s="97"/>
      <c r="PA43" s="97"/>
      <c r="PB43" s="97"/>
      <c r="PC43" s="97"/>
      <c r="PD43" s="97"/>
      <c r="PE43" s="97"/>
      <c r="PF43" s="97"/>
      <c r="PG43" s="97"/>
      <c r="PH43" s="97"/>
      <c r="PI43" s="97"/>
      <c r="PJ43" s="97"/>
      <c r="PK43" s="97"/>
      <c r="PL43" s="97"/>
      <c r="PM43" s="97"/>
      <c r="PN43" s="97"/>
      <c r="PO43" s="97"/>
      <c r="PP43" s="97"/>
      <c r="PQ43" s="97"/>
      <c r="PR43" s="97"/>
      <c r="PS43" s="97"/>
      <c r="PT43" s="97"/>
      <c r="PU43" s="97"/>
      <c r="PV43" s="97"/>
      <c r="PW43" s="97"/>
      <c r="PX43" s="97"/>
      <c r="PY43" s="97"/>
      <c r="PZ43" s="97"/>
      <c r="QA43" s="97"/>
      <c r="QB43" s="97"/>
      <c r="QC43" s="97"/>
      <c r="QD43" s="97"/>
      <c r="QE43" s="97"/>
      <c r="QF43" s="97"/>
      <c r="QG43" s="97"/>
      <c r="QH43" s="97"/>
      <c r="QI43" s="97"/>
      <c r="QJ43" s="97"/>
      <c r="QK43" s="97"/>
      <c r="QL43" s="97"/>
      <c r="QM43" s="97"/>
      <c r="QN43" s="97"/>
      <c r="QO43" s="97"/>
      <c r="QP43" s="97"/>
      <c r="QQ43" s="97"/>
      <c r="QR43" s="97"/>
      <c r="QS43" s="97"/>
      <c r="QT43" s="97"/>
      <c r="QU43" s="97"/>
      <c r="QV43" s="97"/>
      <c r="QW43" s="97"/>
      <c r="QX43" s="97"/>
      <c r="QY43" s="97"/>
      <c r="QZ43" s="97"/>
      <c r="RA43" s="97"/>
      <c r="RB43" s="97"/>
      <c r="RC43" s="97"/>
      <c r="RD43" s="97"/>
      <c r="RE43" s="97"/>
      <c r="RF43" s="97"/>
      <c r="RG43" s="97"/>
      <c r="RH43" s="97"/>
      <c r="RI43" s="97"/>
      <c r="RJ43" s="97"/>
      <c r="RK43" s="97"/>
      <c r="RL43" s="97"/>
      <c r="RM43" s="97"/>
      <c r="RN43" s="97"/>
      <c r="RO43" s="97"/>
      <c r="RP43" s="97"/>
      <c r="RQ43" s="97"/>
      <c r="RR43" s="97"/>
      <c r="RS43" s="97"/>
      <c r="RT43" s="97"/>
      <c r="RU43" s="97"/>
      <c r="RV43" s="97"/>
      <c r="RW43" s="97"/>
      <c r="RX43" s="97"/>
      <c r="RY43" s="97"/>
      <c r="RZ43" s="97"/>
      <c r="SA43" s="97"/>
      <c r="SB43" s="97"/>
      <c r="SC43" s="97"/>
      <c r="SD43" s="97"/>
      <c r="SE43" s="97"/>
      <c r="SF43" s="97"/>
      <c r="SG43" s="97"/>
      <c r="SH43" s="97"/>
      <c r="SI43" s="97"/>
      <c r="SJ43" s="97"/>
      <c r="SK43" s="97"/>
      <c r="SL43" s="97"/>
      <c r="SM43" s="97"/>
      <c r="SN43" s="97"/>
      <c r="SO43" s="97"/>
      <c r="SP43" s="97"/>
      <c r="SQ43" s="97"/>
      <c r="SR43" s="97"/>
      <c r="SS43" s="97"/>
      <c r="ST43" s="97"/>
      <c r="SU43" s="97"/>
      <c r="SV43" s="97"/>
      <c r="SW43" s="97"/>
      <c r="SX43" s="97"/>
      <c r="SY43" s="97"/>
      <c r="SZ43" s="97"/>
      <c r="TA43" s="97"/>
      <c r="TB43" s="97"/>
      <c r="TC43" s="97"/>
      <c r="TD43" s="97"/>
      <c r="TE43" s="97"/>
      <c r="TF43" s="97"/>
      <c r="TG43" s="97"/>
      <c r="TH43" s="97"/>
      <c r="TI43" s="97"/>
      <c r="TJ43" s="97"/>
      <c r="TK43" s="97"/>
      <c r="TL43" s="97"/>
      <c r="TM43" s="97"/>
      <c r="TN43" s="97"/>
      <c r="TO43" s="97"/>
      <c r="TP43" s="97"/>
      <c r="TQ43" s="97"/>
      <c r="TR43" s="97"/>
      <c r="TS43" s="97"/>
      <c r="TT43" s="97"/>
      <c r="TU43" s="97"/>
      <c r="TV43" s="97"/>
      <c r="TW43" s="97"/>
      <c r="TX43" s="97"/>
      <c r="TY43" s="97"/>
      <c r="TZ43" s="97"/>
      <c r="UA43" s="97"/>
      <c r="UB43" s="97"/>
      <c r="UC43" s="97"/>
      <c r="UD43" s="97"/>
      <c r="UE43" s="97"/>
      <c r="UF43" s="97"/>
      <c r="UG43" s="97"/>
      <c r="UH43" s="97"/>
      <c r="UI43" s="97"/>
      <c r="UJ43" s="97"/>
      <c r="UK43" s="97"/>
      <c r="UL43" s="97"/>
      <c r="UM43" s="97"/>
      <c r="UN43" s="97"/>
      <c r="UO43" s="97"/>
      <c r="UP43" s="97"/>
      <c r="UQ43" s="97"/>
      <c r="UR43" s="97"/>
      <c r="US43" s="97"/>
      <c r="UT43" s="97"/>
      <c r="UU43" s="97"/>
      <c r="UV43" s="97"/>
      <c r="UW43" s="97"/>
      <c r="UX43" s="97"/>
      <c r="UY43" s="97"/>
      <c r="UZ43" s="97"/>
      <c r="VA43" s="97"/>
      <c r="VB43" s="97"/>
      <c r="VC43" s="97"/>
      <c r="VD43" s="97"/>
      <c r="VE43" s="97"/>
      <c r="VF43" s="97"/>
      <c r="VG43" s="97"/>
      <c r="VH43" s="97"/>
      <c r="VI43" s="97"/>
      <c r="VJ43" s="97"/>
      <c r="VK43" s="97"/>
      <c r="VL43" s="97"/>
      <c r="VM43" s="97"/>
      <c r="VN43" s="97"/>
      <c r="VO43" s="97"/>
      <c r="VP43" s="97"/>
      <c r="VQ43" s="97"/>
      <c r="VR43" s="97"/>
      <c r="VS43" s="97"/>
      <c r="VT43" s="97"/>
      <c r="VU43" s="97"/>
      <c r="VV43" s="97"/>
      <c r="VW43" s="97"/>
      <c r="VX43" s="97"/>
      <c r="VY43" s="97"/>
      <c r="VZ43" s="97"/>
      <c r="WA43" s="97"/>
      <c r="WB43" s="97"/>
      <c r="WC43" s="97"/>
      <c r="WD43" s="97"/>
      <c r="WE43" s="97"/>
      <c r="WF43" s="97"/>
      <c r="WG43" s="97"/>
      <c r="WH43" s="97"/>
      <c r="WI43" s="97"/>
      <c r="WJ43" s="97"/>
      <c r="WK43" s="97"/>
      <c r="WL43" s="97"/>
      <c r="WM43" s="97"/>
      <c r="WN43" s="97"/>
      <c r="WO43" s="97"/>
      <c r="WP43" s="97"/>
      <c r="WQ43" s="97"/>
      <c r="WR43" s="97"/>
      <c r="WS43" s="97"/>
      <c r="WT43" s="97"/>
      <c r="WU43" s="97"/>
      <c r="WV43" s="97"/>
      <c r="WW43" s="97"/>
      <c r="WX43" s="97"/>
      <c r="WY43" s="97"/>
      <c r="WZ43" s="97"/>
      <c r="XA43" s="97"/>
      <c r="XB43" s="97"/>
      <c r="XC43" s="97"/>
      <c r="XD43" s="97"/>
      <c r="XE43" s="97"/>
      <c r="XF43" s="97"/>
      <c r="XG43" s="97"/>
      <c r="XH43" s="97"/>
      <c r="XI43" s="97"/>
      <c r="XJ43" s="97"/>
      <c r="XK43" s="97"/>
      <c r="XL43" s="97"/>
      <c r="XM43" s="97"/>
      <c r="XN43" s="97"/>
      <c r="XO43" s="97"/>
      <c r="XP43" s="97"/>
      <c r="XQ43" s="97"/>
      <c r="XR43" s="97"/>
      <c r="XS43" s="97"/>
      <c r="XT43" s="97"/>
      <c r="XU43" s="97"/>
      <c r="XV43" s="97"/>
      <c r="XW43" s="97"/>
      <c r="XX43" s="97"/>
      <c r="XY43" s="97"/>
      <c r="XZ43" s="97"/>
      <c r="YA43" s="97"/>
      <c r="YB43" s="97"/>
      <c r="YC43" s="97"/>
      <c r="YD43" s="97"/>
      <c r="YE43" s="97"/>
      <c r="YF43" s="97"/>
      <c r="YG43" s="97"/>
      <c r="YH43" s="97"/>
      <c r="YI43" s="97"/>
      <c r="YJ43" s="97"/>
      <c r="YK43" s="97"/>
      <c r="YL43" s="97"/>
      <c r="YM43" s="97"/>
      <c r="YN43" s="97"/>
      <c r="YO43" s="97"/>
      <c r="YP43" s="97"/>
      <c r="YQ43" s="97"/>
      <c r="YR43" s="97"/>
      <c r="YS43" s="97"/>
      <c r="YT43" s="97"/>
      <c r="YU43" s="97"/>
      <c r="YV43" s="97"/>
      <c r="YW43" s="97"/>
      <c r="YX43" s="97"/>
      <c r="YY43" s="97"/>
      <c r="YZ43" s="97"/>
      <c r="ZA43" s="97"/>
      <c r="ZB43" s="97"/>
      <c r="ZC43" s="97"/>
      <c r="ZD43" s="97"/>
      <c r="ZE43" s="97"/>
      <c r="ZF43" s="97"/>
      <c r="ZG43" s="97"/>
      <c r="ZH43" s="97"/>
      <c r="ZI43" s="97"/>
      <c r="ZJ43" s="97"/>
      <c r="ZK43" s="97"/>
      <c r="ZL43" s="97"/>
      <c r="ZM43" s="97"/>
      <c r="ZN43" s="97"/>
      <c r="ZO43" s="97"/>
      <c r="ZP43" s="97"/>
      <c r="ZQ43" s="97"/>
      <c r="ZR43" s="97"/>
      <c r="ZS43" s="97"/>
      <c r="ZT43" s="97"/>
      <c r="ZU43" s="97"/>
      <c r="ZV43" s="97"/>
      <c r="ZW43" s="97"/>
      <c r="ZX43" s="97"/>
      <c r="ZY43" s="97"/>
      <c r="ZZ43" s="97"/>
      <c r="AAA43" s="97"/>
      <c r="AAB43" s="97"/>
      <c r="AAC43" s="97"/>
      <c r="AAD43" s="97"/>
      <c r="AAE43" s="97"/>
      <c r="AAF43" s="97"/>
      <c r="AAG43" s="97"/>
      <c r="AAH43" s="97"/>
      <c r="AAI43" s="97"/>
      <c r="AAJ43" s="97"/>
      <c r="AAK43" s="97"/>
      <c r="AAL43" s="97"/>
      <c r="AAM43" s="97"/>
      <c r="AAN43" s="97"/>
      <c r="AAO43" s="97"/>
      <c r="AAP43" s="97"/>
      <c r="AAQ43" s="97"/>
      <c r="AAR43" s="97"/>
      <c r="AAS43" s="97"/>
      <c r="AAT43" s="97"/>
      <c r="AAU43" s="97"/>
      <c r="AAV43" s="97"/>
      <c r="AAW43" s="97"/>
      <c r="AAX43" s="97"/>
      <c r="AAY43" s="97"/>
      <c r="AAZ43" s="97"/>
      <c r="ABA43" s="97"/>
      <c r="ABB43" s="97"/>
      <c r="ABC43" s="97"/>
      <c r="ABD43" s="97"/>
      <c r="ABE43" s="97"/>
      <c r="ABF43" s="97"/>
      <c r="ABG43" s="97"/>
      <c r="ABH43" s="97"/>
      <c r="ABI43" s="97"/>
      <c r="ABJ43" s="97"/>
      <c r="ABK43" s="97"/>
      <c r="ABL43" s="97"/>
      <c r="ABM43" s="97"/>
      <c r="ABN43" s="97"/>
      <c r="ABO43" s="97"/>
      <c r="ABP43" s="97"/>
      <c r="ABQ43" s="97"/>
      <c r="ABR43" s="97"/>
      <c r="ABS43" s="97"/>
      <c r="ABT43" s="97"/>
      <c r="ABU43" s="97"/>
      <c r="ABV43" s="97"/>
      <c r="ABW43" s="97"/>
      <c r="ABX43" s="97"/>
      <c r="ABY43" s="97"/>
      <c r="ABZ43" s="97"/>
      <c r="ACA43" s="97"/>
      <c r="ACB43" s="97"/>
      <c r="ACC43" s="97"/>
      <c r="ACD43" s="97"/>
      <c r="ACE43" s="97"/>
      <c r="ACF43" s="97"/>
      <c r="ACG43" s="97"/>
      <c r="ACH43" s="97"/>
      <c r="ACI43" s="97"/>
      <c r="ACJ43" s="97"/>
      <c r="ACK43" s="97"/>
      <c r="ACL43" s="97"/>
      <c r="ACM43" s="97"/>
      <c r="ACN43" s="97"/>
      <c r="ACO43" s="97"/>
      <c r="ACP43" s="97"/>
      <c r="ACQ43" s="97"/>
      <c r="ACR43" s="97"/>
      <c r="ACS43" s="97"/>
      <c r="ACT43" s="97"/>
      <c r="ACU43" s="97"/>
      <c r="ACV43" s="97"/>
      <c r="ACW43" s="97"/>
      <c r="ACX43" s="97"/>
      <c r="ACY43" s="97"/>
      <c r="ACZ43" s="97"/>
      <c r="ADA43" s="97"/>
      <c r="ADB43" s="97"/>
      <c r="ADC43" s="97"/>
      <c r="ADD43" s="97"/>
      <c r="ADE43" s="97"/>
      <c r="ADF43" s="97"/>
      <c r="ADG43" s="97"/>
      <c r="ADH43" s="97"/>
      <c r="ADI43" s="97"/>
      <c r="ADJ43" s="97"/>
      <c r="ADK43" s="97"/>
      <c r="ADL43" s="97"/>
      <c r="ADM43" s="97"/>
      <c r="ADN43" s="97"/>
      <c r="ADO43" s="97"/>
      <c r="ADP43" s="97"/>
      <c r="ADQ43" s="97"/>
      <c r="ADR43" s="97"/>
      <c r="ADS43" s="97"/>
      <c r="ADT43" s="97"/>
      <c r="ADU43" s="97"/>
      <c r="ADV43" s="97"/>
      <c r="ADW43" s="97"/>
      <c r="ADX43" s="97"/>
      <c r="ADY43" s="97"/>
      <c r="ADZ43" s="97"/>
      <c r="AEA43" s="97"/>
      <c r="AEB43" s="97"/>
      <c r="AEC43" s="97"/>
      <c r="AED43" s="97"/>
      <c r="AEE43" s="97"/>
      <c r="AEF43" s="97"/>
      <c r="AEG43" s="97"/>
      <c r="AEH43" s="97"/>
      <c r="AEI43" s="97"/>
      <c r="AEJ43" s="97"/>
      <c r="AEK43" s="97"/>
      <c r="AEL43" s="97"/>
      <c r="AEM43" s="97"/>
      <c r="AEN43" s="97"/>
      <c r="AEO43" s="97"/>
      <c r="AEP43" s="97"/>
      <c r="AEQ43" s="97"/>
      <c r="AER43" s="97"/>
      <c r="AES43" s="97"/>
      <c r="AET43" s="97"/>
      <c r="AEU43" s="97"/>
      <c r="AEV43" s="97"/>
      <c r="AEW43" s="97"/>
      <c r="AEX43" s="97"/>
      <c r="AEY43" s="97"/>
      <c r="AEZ43" s="97"/>
      <c r="AFA43" s="97"/>
      <c r="AFB43" s="97"/>
      <c r="AFC43" s="97"/>
      <c r="AFD43" s="97"/>
      <c r="AFE43" s="97"/>
      <c r="AFF43" s="97"/>
      <c r="AFG43" s="97"/>
      <c r="AFH43" s="97"/>
      <c r="AFI43" s="97"/>
      <c r="AFJ43" s="97"/>
      <c r="AFK43" s="97"/>
      <c r="AFL43" s="97"/>
      <c r="AFM43" s="97"/>
      <c r="AFN43" s="97"/>
      <c r="AFO43" s="97"/>
      <c r="AFP43" s="97"/>
      <c r="AFQ43" s="97"/>
      <c r="AFR43" s="97"/>
      <c r="AFS43" s="97"/>
      <c r="AFT43" s="97"/>
      <c r="AFU43" s="97"/>
      <c r="AFV43" s="97"/>
      <c r="AFW43" s="97"/>
      <c r="AFX43" s="97"/>
      <c r="AFY43" s="97"/>
      <c r="AFZ43" s="97"/>
      <c r="AGA43" s="97"/>
      <c r="AGB43" s="97"/>
      <c r="AGC43" s="97"/>
      <c r="AGD43" s="97"/>
      <c r="AGE43" s="97"/>
      <c r="AGF43" s="97"/>
      <c r="AGG43" s="97"/>
      <c r="AGH43" s="97"/>
      <c r="AGI43" s="97"/>
      <c r="AGJ43" s="97"/>
      <c r="AGK43" s="97"/>
      <c r="AGL43" s="97"/>
      <c r="AGM43" s="97"/>
      <c r="AGN43" s="97"/>
      <c r="AGO43" s="97"/>
      <c r="AGP43" s="97"/>
      <c r="AGQ43" s="97"/>
      <c r="AGR43" s="97"/>
      <c r="AGS43" s="97"/>
      <c r="AGT43" s="97"/>
      <c r="AGU43" s="97"/>
      <c r="AGV43" s="97"/>
      <c r="AGW43" s="97"/>
      <c r="AGX43" s="97"/>
      <c r="AGY43" s="97"/>
      <c r="AGZ43" s="97"/>
      <c r="AHA43" s="97"/>
      <c r="AHB43" s="97"/>
      <c r="AHC43" s="97"/>
      <c r="AHD43" s="97"/>
      <c r="AHE43" s="97"/>
      <c r="AHF43" s="97"/>
      <c r="AHG43" s="97"/>
      <c r="AHH43" s="97"/>
      <c r="AHI43" s="97"/>
      <c r="AHJ43" s="97"/>
      <c r="AHK43" s="97"/>
      <c r="AHL43" s="97"/>
      <c r="AHM43" s="97"/>
      <c r="AHN43" s="97"/>
      <c r="AHO43" s="97"/>
      <c r="AHP43" s="97"/>
      <c r="AHQ43" s="97"/>
      <c r="AHR43" s="97"/>
      <c r="AHS43" s="97"/>
      <c r="AHT43" s="97"/>
      <c r="AHU43" s="97"/>
      <c r="AHV43" s="97"/>
      <c r="AHW43" s="97"/>
      <c r="AHX43" s="97"/>
      <c r="AHY43" s="97"/>
      <c r="AHZ43" s="97"/>
      <c r="AIA43" s="97"/>
      <c r="AIB43" s="97"/>
      <c r="AIC43" s="97"/>
      <c r="AID43" s="97"/>
      <c r="AIE43" s="97"/>
      <c r="AIF43" s="97"/>
      <c r="AIG43" s="97"/>
      <c r="AIH43" s="97"/>
      <c r="AII43" s="97"/>
      <c r="AIJ43" s="97"/>
      <c r="AIK43" s="97"/>
      <c r="AIL43" s="97"/>
      <c r="AIM43" s="97"/>
      <c r="AIN43" s="97"/>
      <c r="AIO43" s="97"/>
      <c r="AIP43" s="97"/>
      <c r="AIQ43" s="97"/>
      <c r="AIR43" s="97"/>
      <c r="AIS43" s="97"/>
      <c r="AIT43" s="97"/>
      <c r="AIU43" s="97"/>
      <c r="AIV43" s="97"/>
      <c r="AIW43" s="97"/>
      <c r="AIX43" s="97"/>
      <c r="AIY43" s="97"/>
      <c r="AIZ43" s="97"/>
      <c r="AJA43" s="97"/>
      <c r="AJB43" s="97"/>
      <c r="AJC43" s="97"/>
      <c r="AJD43" s="97"/>
      <c r="AJE43" s="97"/>
      <c r="AJF43" s="97"/>
      <c r="AJG43" s="97"/>
      <c r="AJH43" s="97"/>
      <c r="AJI43" s="97"/>
      <c r="AJJ43" s="97"/>
      <c r="AJK43" s="97"/>
      <c r="AJL43" s="97"/>
      <c r="AJM43" s="97"/>
      <c r="AJN43" s="97"/>
      <c r="AJO43" s="97"/>
      <c r="AJP43" s="97"/>
      <c r="AJQ43" s="97"/>
      <c r="AJR43" s="97"/>
      <c r="AJS43" s="97"/>
      <c r="AJT43" s="97"/>
      <c r="AJU43" s="97"/>
      <c r="AJV43" s="97"/>
      <c r="AJW43" s="97"/>
      <c r="AJX43" s="97"/>
      <c r="AJY43" s="97"/>
      <c r="AJZ43" s="97"/>
      <c r="AKA43" s="97"/>
      <c r="AKB43" s="97"/>
      <c r="AKC43" s="97"/>
      <c r="AKD43" s="97"/>
      <c r="AKE43" s="97"/>
      <c r="AKF43" s="97"/>
      <c r="AKG43" s="97"/>
      <c r="AKH43" s="97"/>
      <c r="AKI43" s="97"/>
      <c r="AKJ43" s="97"/>
      <c r="AKK43" s="97"/>
      <c r="AKL43" s="97"/>
      <c r="AKM43" s="97"/>
      <c r="AKN43" s="97"/>
      <c r="AKO43" s="97"/>
      <c r="AKP43" s="97"/>
      <c r="AKQ43" s="97"/>
      <c r="AKR43" s="97"/>
      <c r="AKS43" s="97"/>
      <c r="AKT43" s="97"/>
      <c r="AKU43" s="97"/>
      <c r="AKV43" s="97"/>
      <c r="AKW43" s="97"/>
      <c r="AKX43" s="97"/>
      <c r="AKY43" s="97"/>
      <c r="AKZ43" s="97"/>
      <c r="ALA43" s="97"/>
      <c r="ALB43" s="97"/>
      <c r="ALC43" s="97"/>
      <c r="ALD43" s="97"/>
      <c r="ALE43" s="97"/>
      <c r="ALF43" s="97"/>
      <c r="ALG43" s="97"/>
      <c r="ALH43" s="97"/>
      <c r="ALI43" s="97"/>
      <c r="ALJ43" s="97"/>
      <c r="ALK43" s="97"/>
      <c r="ALL43" s="97"/>
      <c r="ALM43" s="97"/>
      <c r="ALN43" s="97"/>
      <c r="ALO43" s="97"/>
      <c r="ALP43" s="97"/>
      <c r="ALQ43" s="97"/>
      <c r="ALR43" s="97"/>
      <c r="ALS43" s="97"/>
      <c r="ALT43" s="97"/>
      <c r="ALU43" s="97"/>
      <c r="ALV43" s="97"/>
      <c r="ALW43" s="97"/>
      <c r="ALX43" s="97"/>
      <c r="ALY43" s="97"/>
      <c r="ALZ43" s="97"/>
      <c r="AMA43" s="97"/>
      <c r="AMB43" s="97"/>
      <c r="AMC43" s="97"/>
      <c r="AMD43" s="97"/>
      <c r="AME43" s="97"/>
      <c r="AMF43" s="97"/>
      <c r="AMG43" s="97"/>
      <c r="AMH43" s="97"/>
      <c r="AMI43" s="97"/>
    </row>
    <row r="44" spans="1:1023" x14ac:dyDescent="0.2">
      <c r="A44" s="168" t="s">
        <v>120</v>
      </c>
      <c r="B44" s="90" t="s">
        <v>170</v>
      </c>
      <c r="C44" s="76">
        <v>31.236658261314204</v>
      </c>
      <c r="D44" s="77">
        <v>0</v>
      </c>
      <c r="E44" s="77">
        <v>0.8262525148268075</v>
      </c>
      <c r="F44" s="76">
        <v>67.655417790801337</v>
      </c>
      <c r="G44" s="77">
        <v>0</v>
      </c>
      <c r="H44" s="97"/>
      <c r="I44" s="72"/>
      <c r="J44" s="63"/>
      <c r="K44" s="63"/>
      <c r="L44" s="63"/>
      <c r="M44" s="63"/>
      <c r="N44" s="63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  <c r="FX44" s="97"/>
      <c r="FY44" s="97"/>
      <c r="FZ44" s="97"/>
      <c r="GA44" s="97"/>
      <c r="GB44" s="97"/>
      <c r="GC44" s="97"/>
      <c r="GD44" s="97"/>
      <c r="GE44" s="97"/>
      <c r="GF44" s="97"/>
      <c r="GG44" s="97"/>
      <c r="GH44" s="97"/>
      <c r="GI44" s="97"/>
      <c r="GJ44" s="97"/>
      <c r="GK44" s="97"/>
      <c r="GL44" s="97"/>
      <c r="GM44" s="97"/>
      <c r="GN44" s="97"/>
      <c r="GO44" s="97"/>
      <c r="GP44" s="97"/>
      <c r="GQ44" s="97"/>
      <c r="GR44" s="97"/>
      <c r="GS44" s="97"/>
      <c r="GT44" s="97"/>
      <c r="GU44" s="97"/>
      <c r="GV44" s="97"/>
      <c r="GW44" s="97"/>
      <c r="GX44" s="97"/>
      <c r="GY44" s="97"/>
      <c r="GZ44" s="97"/>
      <c r="HA44" s="97"/>
      <c r="HB44" s="97"/>
      <c r="HC44" s="97"/>
      <c r="HD44" s="97"/>
      <c r="HE44" s="97"/>
      <c r="HF44" s="97"/>
      <c r="HG44" s="97"/>
      <c r="HH44" s="97"/>
      <c r="HI44" s="97"/>
      <c r="HJ44" s="97"/>
      <c r="HK44" s="97"/>
      <c r="HL44" s="97"/>
      <c r="HM44" s="97"/>
      <c r="HN44" s="97"/>
      <c r="HO44" s="97"/>
      <c r="HP44" s="97"/>
      <c r="HQ44" s="97"/>
      <c r="HR44" s="97"/>
      <c r="HS44" s="97"/>
      <c r="HT44" s="97"/>
      <c r="HU44" s="97"/>
      <c r="HV44" s="97"/>
      <c r="HW44" s="97"/>
      <c r="HX44" s="97"/>
      <c r="HY44" s="97"/>
      <c r="HZ44" s="97"/>
      <c r="IA44" s="97"/>
      <c r="IB44" s="97"/>
      <c r="IC44" s="97"/>
      <c r="ID44" s="97"/>
      <c r="IE44" s="97"/>
      <c r="IF44" s="97"/>
      <c r="IG44" s="97"/>
      <c r="IH44" s="97"/>
      <c r="II44" s="97"/>
      <c r="IJ44" s="97"/>
      <c r="IK44" s="97"/>
      <c r="IL44" s="97"/>
      <c r="IM44" s="97"/>
      <c r="IN44" s="97"/>
      <c r="IO44" s="97"/>
      <c r="IP44" s="97"/>
      <c r="IQ44" s="97"/>
      <c r="IR44" s="97"/>
      <c r="IS44" s="97"/>
      <c r="IT44" s="97"/>
      <c r="IU44" s="97"/>
      <c r="IV44" s="97"/>
      <c r="IW44" s="97"/>
      <c r="IX44" s="97"/>
      <c r="IY44" s="97"/>
      <c r="IZ44" s="97"/>
      <c r="JA44" s="97"/>
      <c r="JB44" s="97"/>
      <c r="JC44" s="97"/>
      <c r="JD44" s="97"/>
      <c r="JE44" s="97"/>
      <c r="JF44" s="97"/>
      <c r="JG44" s="97"/>
      <c r="JH44" s="97"/>
      <c r="JI44" s="97"/>
      <c r="JJ44" s="97"/>
      <c r="JK44" s="97"/>
      <c r="JL44" s="97"/>
      <c r="JM44" s="97"/>
      <c r="JN44" s="97"/>
      <c r="JO44" s="97"/>
      <c r="JP44" s="97"/>
      <c r="JQ44" s="97"/>
      <c r="JR44" s="97"/>
      <c r="JS44" s="97"/>
      <c r="JT44" s="97"/>
      <c r="JU44" s="97"/>
      <c r="JV44" s="97"/>
      <c r="JW44" s="97"/>
      <c r="JX44" s="97"/>
      <c r="JY44" s="97"/>
      <c r="JZ44" s="97"/>
      <c r="KA44" s="97"/>
      <c r="KB44" s="97"/>
      <c r="KC44" s="97"/>
      <c r="KD44" s="97"/>
      <c r="KE44" s="97"/>
      <c r="KF44" s="97"/>
      <c r="KG44" s="97"/>
      <c r="KH44" s="97"/>
      <c r="KI44" s="97"/>
      <c r="KJ44" s="97"/>
      <c r="KK44" s="97"/>
      <c r="KL44" s="97"/>
      <c r="KM44" s="97"/>
      <c r="KN44" s="97"/>
      <c r="KO44" s="97"/>
      <c r="KP44" s="97"/>
      <c r="KQ44" s="97"/>
      <c r="KR44" s="97"/>
      <c r="KS44" s="97"/>
      <c r="KT44" s="97"/>
      <c r="KU44" s="97"/>
      <c r="KV44" s="97"/>
      <c r="KW44" s="97"/>
      <c r="KX44" s="97"/>
      <c r="KY44" s="97"/>
      <c r="KZ44" s="97"/>
      <c r="LA44" s="97"/>
      <c r="LB44" s="97"/>
      <c r="LC44" s="97"/>
      <c r="LD44" s="97"/>
      <c r="LE44" s="97"/>
      <c r="LF44" s="97"/>
      <c r="LG44" s="97"/>
      <c r="LH44" s="97"/>
      <c r="LI44" s="97"/>
      <c r="LJ44" s="97"/>
      <c r="LK44" s="97"/>
      <c r="LL44" s="97"/>
      <c r="LM44" s="97"/>
      <c r="LN44" s="97"/>
      <c r="LO44" s="97"/>
      <c r="LP44" s="97"/>
      <c r="LQ44" s="97"/>
      <c r="LR44" s="97"/>
      <c r="LS44" s="97"/>
      <c r="LT44" s="97"/>
      <c r="LU44" s="97"/>
      <c r="LV44" s="97"/>
      <c r="LW44" s="97"/>
      <c r="LX44" s="97"/>
      <c r="LY44" s="97"/>
      <c r="LZ44" s="97"/>
      <c r="MA44" s="97"/>
      <c r="MB44" s="97"/>
      <c r="MC44" s="97"/>
      <c r="MD44" s="97"/>
      <c r="ME44" s="97"/>
      <c r="MF44" s="97"/>
      <c r="MG44" s="97"/>
      <c r="MH44" s="97"/>
      <c r="MI44" s="97"/>
      <c r="MJ44" s="97"/>
      <c r="MK44" s="97"/>
      <c r="ML44" s="97"/>
      <c r="MM44" s="97"/>
      <c r="MN44" s="97"/>
      <c r="MO44" s="97"/>
      <c r="MP44" s="97"/>
      <c r="MQ44" s="97"/>
      <c r="MR44" s="97"/>
      <c r="MS44" s="97"/>
      <c r="MT44" s="97"/>
      <c r="MU44" s="97"/>
      <c r="MV44" s="97"/>
      <c r="MW44" s="97"/>
      <c r="MX44" s="97"/>
      <c r="MY44" s="97"/>
      <c r="MZ44" s="97"/>
      <c r="NA44" s="97"/>
      <c r="NB44" s="97"/>
      <c r="NC44" s="97"/>
      <c r="ND44" s="97"/>
      <c r="NE44" s="97"/>
      <c r="NF44" s="97"/>
      <c r="NG44" s="97"/>
      <c r="NH44" s="97"/>
      <c r="NI44" s="97"/>
      <c r="NJ44" s="97"/>
      <c r="NK44" s="97"/>
      <c r="NL44" s="97"/>
      <c r="NM44" s="97"/>
      <c r="NN44" s="97"/>
      <c r="NO44" s="97"/>
      <c r="NP44" s="97"/>
      <c r="NQ44" s="97"/>
      <c r="NR44" s="97"/>
      <c r="NS44" s="97"/>
      <c r="NT44" s="97"/>
      <c r="NU44" s="97"/>
      <c r="NV44" s="97"/>
      <c r="NW44" s="97"/>
      <c r="NX44" s="97"/>
      <c r="NY44" s="97"/>
      <c r="NZ44" s="97"/>
      <c r="OA44" s="97"/>
      <c r="OB44" s="97"/>
      <c r="OC44" s="97"/>
      <c r="OD44" s="97"/>
      <c r="OE44" s="97"/>
      <c r="OF44" s="97"/>
      <c r="OG44" s="97"/>
      <c r="OH44" s="97"/>
      <c r="OI44" s="97"/>
      <c r="OJ44" s="97"/>
      <c r="OK44" s="97"/>
      <c r="OL44" s="97"/>
      <c r="OM44" s="97"/>
      <c r="ON44" s="97"/>
      <c r="OO44" s="97"/>
      <c r="OP44" s="97"/>
      <c r="OQ44" s="97"/>
      <c r="OR44" s="97"/>
      <c r="OS44" s="97"/>
      <c r="OT44" s="97"/>
      <c r="OU44" s="97"/>
      <c r="OV44" s="97"/>
      <c r="OW44" s="97"/>
      <c r="OX44" s="97"/>
      <c r="OY44" s="97"/>
      <c r="OZ44" s="97"/>
      <c r="PA44" s="97"/>
      <c r="PB44" s="97"/>
      <c r="PC44" s="97"/>
      <c r="PD44" s="97"/>
      <c r="PE44" s="97"/>
      <c r="PF44" s="97"/>
      <c r="PG44" s="97"/>
      <c r="PH44" s="97"/>
      <c r="PI44" s="97"/>
      <c r="PJ44" s="97"/>
      <c r="PK44" s="97"/>
      <c r="PL44" s="97"/>
      <c r="PM44" s="97"/>
      <c r="PN44" s="97"/>
      <c r="PO44" s="97"/>
      <c r="PP44" s="97"/>
      <c r="PQ44" s="97"/>
      <c r="PR44" s="97"/>
      <c r="PS44" s="97"/>
      <c r="PT44" s="97"/>
      <c r="PU44" s="97"/>
      <c r="PV44" s="97"/>
      <c r="PW44" s="97"/>
      <c r="PX44" s="97"/>
      <c r="PY44" s="97"/>
      <c r="PZ44" s="97"/>
      <c r="QA44" s="97"/>
      <c r="QB44" s="97"/>
      <c r="QC44" s="97"/>
      <c r="QD44" s="97"/>
      <c r="QE44" s="97"/>
      <c r="QF44" s="97"/>
      <c r="QG44" s="97"/>
      <c r="QH44" s="97"/>
      <c r="QI44" s="97"/>
      <c r="QJ44" s="97"/>
      <c r="QK44" s="97"/>
      <c r="QL44" s="97"/>
      <c r="QM44" s="97"/>
      <c r="QN44" s="97"/>
      <c r="QO44" s="97"/>
      <c r="QP44" s="97"/>
      <c r="QQ44" s="97"/>
      <c r="QR44" s="97"/>
      <c r="QS44" s="97"/>
      <c r="QT44" s="97"/>
      <c r="QU44" s="97"/>
      <c r="QV44" s="97"/>
      <c r="QW44" s="97"/>
      <c r="QX44" s="97"/>
      <c r="QY44" s="97"/>
      <c r="QZ44" s="97"/>
      <c r="RA44" s="97"/>
      <c r="RB44" s="97"/>
      <c r="RC44" s="97"/>
      <c r="RD44" s="97"/>
      <c r="RE44" s="97"/>
      <c r="RF44" s="97"/>
      <c r="RG44" s="97"/>
      <c r="RH44" s="97"/>
      <c r="RI44" s="97"/>
      <c r="RJ44" s="97"/>
      <c r="RK44" s="97"/>
      <c r="RL44" s="97"/>
      <c r="RM44" s="97"/>
      <c r="RN44" s="97"/>
      <c r="RO44" s="97"/>
      <c r="RP44" s="97"/>
      <c r="RQ44" s="97"/>
      <c r="RR44" s="97"/>
      <c r="RS44" s="97"/>
      <c r="RT44" s="97"/>
      <c r="RU44" s="97"/>
      <c r="RV44" s="97"/>
      <c r="RW44" s="97"/>
      <c r="RX44" s="97"/>
      <c r="RY44" s="97"/>
      <c r="RZ44" s="97"/>
      <c r="SA44" s="97"/>
      <c r="SB44" s="97"/>
      <c r="SC44" s="97"/>
      <c r="SD44" s="97"/>
      <c r="SE44" s="97"/>
      <c r="SF44" s="97"/>
      <c r="SG44" s="97"/>
      <c r="SH44" s="97"/>
      <c r="SI44" s="97"/>
      <c r="SJ44" s="97"/>
      <c r="SK44" s="97"/>
      <c r="SL44" s="97"/>
      <c r="SM44" s="97"/>
      <c r="SN44" s="97"/>
      <c r="SO44" s="97"/>
      <c r="SP44" s="97"/>
      <c r="SQ44" s="97"/>
      <c r="SR44" s="97"/>
      <c r="SS44" s="97"/>
      <c r="ST44" s="97"/>
      <c r="SU44" s="97"/>
      <c r="SV44" s="97"/>
      <c r="SW44" s="97"/>
      <c r="SX44" s="97"/>
      <c r="SY44" s="97"/>
      <c r="SZ44" s="97"/>
      <c r="TA44" s="97"/>
      <c r="TB44" s="97"/>
      <c r="TC44" s="97"/>
      <c r="TD44" s="97"/>
      <c r="TE44" s="97"/>
      <c r="TF44" s="97"/>
      <c r="TG44" s="97"/>
      <c r="TH44" s="97"/>
      <c r="TI44" s="97"/>
      <c r="TJ44" s="97"/>
      <c r="TK44" s="97"/>
      <c r="TL44" s="97"/>
      <c r="TM44" s="97"/>
      <c r="TN44" s="97"/>
      <c r="TO44" s="97"/>
      <c r="TP44" s="97"/>
      <c r="TQ44" s="97"/>
      <c r="TR44" s="97"/>
      <c r="TS44" s="97"/>
      <c r="TT44" s="97"/>
      <c r="TU44" s="97"/>
      <c r="TV44" s="97"/>
      <c r="TW44" s="97"/>
      <c r="TX44" s="97"/>
      <c r="TY44" s="97"/>
      <c r="TZ44" s="97"/>
      <c r="UA44" s="97"/>
      <c r="UB44" s="97"/>
      <c r="UC44" s="97"/>
      <c r="UD44" s="97"/>
      <c r="UE44" s="97"/>
      <c r="UF44" s="97"/>
      <c r="UG44" s="97"/>
      <c r="UH44" s="97"/>
      <c r="UI44" s="97"/>
      <c r="UJ44" s="97"/>
      <c r="UK44" s="97"/>
      <c r="UL44" s="97"/>
      <c r="UM44" s="97"/>
      <c r="UN44" s="97"/>
      <c r="UO44" s="97"/>
      <c r="UP44" s="97"/>
      <c r="UQ44" s="97"/>
      <c r="UR44" s="97"/>
      <c r="US44" s="97"/>
      <c r="UT44" s="97"/>
      <c r="UU44" s="97"/>
      <c r="UV44" s="97"/>
      <c r="UW44" s="97"/>
      <c r="UX44" s="97"/>
      <c r="UY44" s="97"/>
      <c r="UZ44" s="97"/>
      <c r="VA44" s="97"/>
      <c r="VB44" s="97"/>
      <c r="VC44" s="97"/>
      <c r="VD44" s="97"/>
      <c r="VE44" s="97"/>
      <c r="VF44" s="97"/>
      <c r="VG44" s="97"/>
      <c r="VH44" s="97"/>
      <c r="VI44" s="97"/>
      <c r="VJ44" s="97"/>
      <c r="VK44" s="97"/>
      <c r="VL44" s="97"/>
      <c r="VM44" s="97"/>
      <c r="VN44" s="97"/>
      <c r="VO44" s="97"/>
      <c r="VP44" s="97"/>
      <c r="VQ44" s="97"/>
      <c r="VR44" s="97"/>
      <c r="VS44" s="97"/>
      <c r="VT44" s="97"/>
      <c r="VU44" s="97"/>
      <c r="VV44" s="97"/>
      <c r="VW44" s="97"/>
      <c r="VX44" s="97"/>
      <c r="VY44" s="97"/>
      <c r="VZ44" s="97"/>
      <c r="WA44" s="97"/>
      <c r="WB44" s="97"/>
      <c r="WC44" s="97"/>
      <c r="WD44" s="97"/>
      <c r="WE44" s="97"/>
      <c r="WF44" s="97"/>
      <c r="WG44" s="97"/>
      <c r="WH44" s="97"/>
      <c r="WI44" s="97"/>
      <c r="WJ44" s="97"/>
      <c r="WK44" s="97"/>
      <c r="WL44" s="97"/>
      <c r="WM44" s="97"/>
      <c r="WN44" s="97"/>
      <c r="WO44" s="97"/>
      <c r="WP44" s="97"/>
      <c r="WQ44" s="97"/>
      <c r="WR44" s="97"/>
      <c r="WS44" s="97"/>
      <c r="WT44" s="97"/>
      <c r="WU44" s="97"/>
      <c r="WV44" s="97"/>
      <c r="WW44" s="97"/>
      <c r="WX44" s="97"/>
      <c r="WY44" s="97"/>
      <c r="WZ44" s="97"/>
      <c r="XA44" s="97"/>
      <c r="XB44" s="97"/>
      <c r="XC44" s="97"/>
      <c r="XD44" s="97"/>
      <c r="XE44" s="97"/>
      <c r="XF44" s="97"/>
      <c r="XG44" s="97"/>
      <c r="XH44" s="97"/>
      <c r="XI44" s="97"/>
      <c r="XJ44" s="97"/>
      <c r="XK44" s="97"/>
      <c r="XL44" s="97"/>
      <c r="XM44" s="97"/>
      <c r="XN44" s="97"/>
      <c r="XO44" s="97"/>
      <c r="XP44" s="97"/>
      <c r="XQ44" s="97"/>
      <c r="XR44" s="97"/>
      <c r="XS44" s="97"/>
      <c r="XT44" s="97"/>
      <c r="XU44" s="97"/>
      <c r="XV44" s="97"/>
      <c r="XW44" s="97"/>
      <c r="XX44" s="97"/>
      <c r="XY44" s="97"/>
      <c r="XZ44" s="97"/>
      <c r="YA44" s="97"/>
      <c r="YB44" s="97"/>
      <c r="YC44" s="97"/>
      <c r="YD44" s="97"/>
      <c r="YE44" s="97"/>
      <c r="YF44" s="97"/>
      <c r="YG44" s="97"/>
      <c r="YH44" s="97"/>
      <c r="YI44" s="97"/>
      <c r="YJ44" s="97"/>
      <c r="YK44" s="97"/>
      <c r="YL44" s="97"/>
      <c r="YM44" s="97"/>
      <c r="YN44" s="97"/>
      <c r="YO44" s="97"/>
      <c r="YP44" s="97"/>
      <c r="YQ44" s="97"/>
      <c r="YR44" s="97"/>
      <c r="YS44" s="97"/>
      <c r="YT44" s="97"/>
      <c r="YU44" s="97"/>
      <c r="YV44" s="97"/>
      <c r="YW44" s="97"/>
      <c r="YX44" s="97"/>
      <c r="YY44" s="97"/>
      <c r="YZ44" s="97"/>
      <c r="ZA44" s="97"/>
      <c r="ZB44" s="97"/>
      <c r="ZC44" s="97"/>
      <c r="ZD44" s="97"/>
      <c r="ZE44" s="97"/>
      <c r="ZF44" s="97"/>
      <c r="ZG44" s="97"/>
      <c r="ZH44" s="97"/>
      <c r="ZI44" s="97"/>
      <c r="ZJ44" s="97"/>
      <c r="ZK44" s="97"/>
      <c r="ZL44" s="97"/>
      <c r="ZM44" s="97"/>
      <c r="ZN44" s="97"/>
      <c r="ZO44" s="97"/>
      <c r="ZP44" s="97"/>
      <c r="ZQ44" s="97"/>
      <c r="ZR44" s="97"/>
      <c r="ZS44" s="97"/>
      <c r="ZT44" s="97"/>
      <c r="ZU44" s="97"/>
      <c r="ZV44" s="97"/>
      <c r="ZW44" s="97"/>
      <c r="ZX44" s="97"/>
      <c r="ZY44" s="97"/>
      <c r="ZZ44" s="97"/>
      <c r="AAA44" s="97"/>
      <c r="AAB44" s="97"/>
      <c r="AAC44" s="97"/>
      <c r="AAD44" s="97"/>
      <c r="AAE44" s="97"/>
      <c r="AAF44" s="97"/>
      <c r="AAG44" s="97"/>
      <c r="AAH44" s="97"/>
      <c r="AAI44" s="97"/>
      <c r="AAJ44" s="97"/>
      <c r="AAK44" s="97"/>
      <c r="AAL44" s="97"/>
      <c r="AAM44" s="97"/>
      <c r="AAN44" s="97"/>
      <c r="AAO44" s="97"/>
      <c r="AAP44" s="97"/>
      <c r="AAQ44" s="97"/>
      <c r="AAR44" s="97"/>
      <c r="AAS44" s="97"/>
      <c r="AAT44" s="97"/>
      <c r="AAU44" s="97"/>
      <c r="AAV44" s="97"/>
      <c r="AAW44" s="97"/>
      <c r="AAX44" s="97"/>
      <c r="AAY44" s="97"/>
      <c r="AAZ44" s="97"/>
      <c r="ABA44" s="97"/>
      <c r="ABB44" s="97"/>
      <c r="ABC44" s="97"/>
      <c r="ABD44" s="97"/>
      <c r="ABE44" s="97"/>
      <c r="ABF44" s="97"/>
      <c r="ABG44" s="97"/>
      <c r="ABH44" s="97"/>
      <c r="ABI44" s="97"/>
      <c r="ABJ44" s="97"/>
      <c r="ABK44" s="97"/>
      <c r="ABL44" s="97"/>
      <c r="ABM44" s="97"/>
      <c r="ABN44" s="97"/>
      <c r="ABO44" s="97"/>
      <c r="ABP44" s="97"/>
      <c r="ABQ44" s="97"/>
      <c r="ABR44" s="97"/>
      <c r="ABS44" s="97"/>
      <c r="ABT44" s="97"/>
      <c r="ABU44" s="97"/>
      <c r="ABV44" s="97"/>
      <c r="ABW44" s="97"/>
      <c r="ABX44" s="97"/>
      <c r="ABY44" s="97"/>
      <c r="ABZ44" s="97"/>
      <c r="ACA44" s="97"/>
      <c r="ACB44" s="97"/>
      <c r="ACC44" s="97"/>
      <c r="ACD44" s="97"/>
      <c r="ACE44" s="97"/>
      <c r="ACF44" s="97"/>
      <c r="ACG44" s="97"/>
      <c r="ACH44" s="97"/>
      <c r="ACI44" s="97"/>
      <c r="ACJ44" s="97"/>
      <c r="ACK44" s="97"/>
      <c r="ACL44" s="97"/>
      <c r="ACM44" s="97"/>
      <c r="ACN44" s="97"/>
      <c r="ACO44" s="97"/>
      <c r="ACP44" s="97"/>
      <c r="ACQ44" s="97"/>
      <c r="ACR44" s="97"/>
      <c r="ACS44" s="97"/>
      <c r="ACT44" s="97"/>
      <c r="ACU44" s="97"/>
      <c r="ACV44" s="97"/>
      <c r="ACW44" s="97"/>
      <c r="ACX44" s="97"/>
      <c r="ACY44" s="97"/>
      <c r="ACZ44" s="97"/>
      <c r="ADA44" s="97"/>
      <c r="ADB44" s="97"/>
      <c r="ADC44" s="97"/>
      <c r="ADD44" s="97"/>
      <c r="ADE44" s="97"/>
      <c r="ADF44" s="97"/>
      <c r="ADG44" s="97"/>
      <c r="ADH44" s="97"/>
      <c r="ADI44" s="97"/>
      <c r="ADJ44" s="97"/>
      <c r="ADK44" s="97"/>
      <c r="ADL44" s="97"/>
      <c r="ADM44" s="97"/>
      <c r="ADN44" s="97"/>
      <c r="ADO44" s="97"/>
      <c r="ADP44" s="97"/>
      <c r="ADQ44" s="97"/>
      <c r="ADR44" s="97"/>
      <c r="ADS44" s="97"/>
      <c r="ADT44" s="97"/>
      <c r="ADU44" s="97"/>
      <c r="ADV44" s="97"/>
      <c r="ADW44" s="97"/>
      <c r="ADX44" s="97"/>
      <c r="ADY44" s="97"/>
      <c r="ADZ44" s="97"/>
      <c r="AEA44" s="97"/>
      <c r="AEB44" s="97"/>
      <c r="AEC44" s="97"/>
      <c r="AED44" s="97"/>
      <c r="AEE44" s="97"/>
      <c r="AEF44" s="97"/>
      <c r="AEG44" s="97"/>
      <c r="AEH44" s="97"/>
      <c r="AEI44" s="97"/>
      <c r="AEJ44" s="97"/>
      <c r="AEK44" s="97"/>
      <c r="AEL44" s="97"/>
      <c r="AEM44" s="97"/>
      <c r="AEN44" s="97"/>
      <c r="AEO44" s="97"/>
      <c r="AEP44" s="97"/>
      <c r="AEQ44" s="97"/>
      <c r="AER44" s="97"/>
      <c r="AES44" s="97"/>
      <c r="AET44" s="97"/>
      <c r="AEU44" s="97"/>
      <c r="AEV44" s="97"/>
      <c r="AEW44" s="97"/>
      <c r="AEX44" s="97"/>
      <c r="AEY44" s="97"/>
      <c r="AEZ44" s="97"/>
      <c r="AFA44" s="97"/>
      <c r="AFB44" s="97"/>
      <c r="AFC44" s="97"/>
      <c r="AFD44" s="97"/>
      <c r="AFE44" s="97"/>
      <c r="AFF44" s="97"/>
      <c r="AFG44" s="97"/>
      <c r="AFH44" s="97"/>
      <c r="AFI44" s="97"/>
      <c r="AFJ44" s="97"/>
      <c r="AFK44" s="97"/>
      <c r="AFL44" s="97"/>
      <c r="AFM44" s="97"/>
      <c r="AFN44" s="97"/>
      <c r="AFO44" s="97"/>
      <c r="AFP44" s="97"/>
      <c r="AFQ44" s="97"/>
      <c r="AFR44" s="97"/>
      <c r="AFS44" s="97"/>
      <c r="AFT44" s="97"/>
      <c r="AFU44" s="97"/>
      <c r="AFV44" s="97"/>
      <c r="AFW44" s="97"/>
      <c r="AFX44" s="97"/>
      <c r="AFY44" s="97"/>
      <c r="AFZ44" s="97"/>
      <c r="AGA44" s="97"/>
      <c r="AGB44" s="97"/>
      <c r="AGC44" s="97"/>
      <c r="AGD44" s="97"/>
      <c r="AGE44" s="97"/>
      <c r="AGF44" s="97"/>
      <c r="AGG44" s="97"/>
      <c r="AGH44" s="97"/>
      <c r="AGI44" s="97"/>
      <c r="AGJ44" s="97"/>
      <c r="AGK44" s="97"/>
      <c r="AGL44" s="97"/>
      <c r="AGM44" s="97"/>
      <c r="AGN44" s="97"/>
      <c r="AGO44" s="97"/>
      <c r="AGP44" s="97"/>
      <c r="AGQ44" s="97"/>
      <c r="AGR44" s="97"/>
      <c r="AGS44" s="97"/>
      <c r="AGT44" s="97"/>
      <c r="AGU44" s="97"/>
      <c r="AGV44" s="97"/>
      <c r="AGW44" s="97"/>
      <c r="AGX44" s="97"/>
      <c r="AGY44" s="97"/>
      <c r="AGZ44" s="97"/>
      <c r="AHA44" s="97"/>
      <c r="AHB44" s="97"/>
      <c r="AHC44" s="97"/>
      <c r="AHD44" s="97"/>
      <c r="AHE44" s="97"/>
      <c r="AHF44" s="97"/>
      <c r="AHG44" s="97"/>
      <c r="AHH44" s="97"/>
      <c r="AHI44" s="97"/>
      <c r="AHJ44" s="97"/>
      <c r="AHK44" s="97"/>
      <c r="AHL44" s="97"/>
      <c r="AHM44" s="97"/>
      <c r="AHN44" s="97"/>
      <c r="AHO44" s="97"/>
      <c r="AHP44" s="97"/>
      <c r="AHQ44" s="97"/>
      <c r="AHR44" s="97"/>
      <c r="AHS44" s="97"/>
      <c r="AHT44" s="97"/>
      <c r="AHU44" s="97"/>
      <c r="AHV44" s="97"/>
      <c r="AHW44" s="97"/>
      <c r="AHX44" s="97"/>
      <c r="AHY44" s="97"/>
      <c r="AHZ44" s="97"/>
      <c r="AIA44" s="97"/>
      <c r="AIB44" s="97"/>
      <c r="AIC44" s="97"/>
      <c r="AID44" s="97"/>
      <c r="AIE44" s="97"/>
      <c r="AIF44" s="97"/>
      <c r="AIG44" s="97"/>
      <c r="AIH44" s="97"/>
      <c r="AII44" s="97"/>
      <c r="AIJ44" s="97"/>
      <c r="AIK44" s="97"/>
      <c r="AIL44" s="97"/>
      <c r="AIM44" s="97"/>
      <c r="AIN44" s="97"/>
      <c r="AIO44" s="97"/>
      <c r="AIP44" s="97"/>
      <c r="AIQ44" s="97"/>
      <c r="AIR44" s="97"/>
      <c r="AIS44" s="97"/>
      <c r="AIT44" s="97"/>
      <c r="AIU44" s="97"/>
      <c r="AIV44" s="97"/>
      <c r="AIW44" s="97"/>
      <c r="AIX44" s="97"/>
      <c r="AIY44" s="97"/>
      <c r="AIZ44" s="97"/>
      <c r="AJA44" s="97"/>
      <c r="AJB44" s="97"/>
      <c r="AJC44" s="97"/>
      <c r="AJD44" s="97"/>
      <c r="AJE44" s="97"/>
      <c r="AJF44" s="97"/>
      <c r="AJG44" s="97"/>
      <c r="AJH44" s="97"/>
      <c r="AJI44" s="97"/>
      <c r="AJJ44" s="97"/>
      <c r="AJK44" s="97"/>
      <c r="AJL44" s="97"/>
      <c r="AJM44" s="97"/>
      <c r="AJN44" s="97"/>
      <c r="AJO44" s="97"/>
      <c r="AJP44" s="97"/>
      <c r="AJQ44" s="97"/>
      <c r="AJR44" s="97"/>
      <c r="AJS44" s="97"/>
      <c r="AJT44" s="97"/>
      <c r="AJU44" s="97"/>
      <c r="AJV44" s="97"/>
      <c r="AJW44" s="97"/>
      <c r="AJX44" s="97"/>
      <c r="AJY44" s="97"/>
      <c r="AJZ44" s="97"/>
      <c r="AKA44" s="97"/>
      <c r="AKB44" s="97"/>
      <c r="AKC44" s="97"/>
      <c r="AKD44" s="97"/>
      <c r="AKE44" s="97"/>
      <c r="AKF44" s="97"/>
      <c r="AKG44" s="97"/>
      <c r="AKH44" s="97"/>
      <c r="AKI44" s="97"/>
      <c r="AKJ44" s="97"/>
      <c r="AKK44" s="97"/>
      <c r="AKL44" s="97"/>
      <c r="AKM44" s="97"/>
      <c r="AKN44" s="97"/>
      <c r="AKO44" s="97"/>
      <c r="AKP44" s="97"/>
      <c r="AKQ44" s="97"/>
      <c r="AKR44" s="97"/>
      <c r="AKS44" s="97"/>
      <c r="AKT44" s="97"/>
      <c r="AKU44" s="97"/>
      <c r="AKV44" s="97"/>
      <c r="AKW44" s="97"/>
      <c r="AKX44" s="97"/>
      <c r="AKY44" s="97"/>
      <c r="AKZ44" s="97"/>
      <c r="ALA44" s="97"/>
      <c r="ALB44" s="97"/>
      <c r="ALC44" s="97"/>
      <c r="ALD44" s="97"/>
      <c r="ALE44" s="97"/>
      <c r="ALF44" s="97"/>
      <c r="ALG44" s="97"/>
      <c r="ALH44" s="97"/>
      <c r="ALI44" s="97"/>
      <c r="ALJ44" s="97"/>
      <c r="ALK44" s="97"/>
      <c r="ALL44" s="97"/>
      <c r="ALM44" s="97"/>
      <c r="ALN44" s="97"/>
      <c r="ALO44" s="97"/>
      <c r="ALP44" s="97"/>
      <c r="ALQ44" s="97"/>
      <c r="ALR44" s="97"/>
      <c r="ALS44" s="97"/>
      <c r="ALT44" s="97"/>
      <c r="ALU44" s="97"/>
      <c r="ALV44" s="97"/>
      <c r="ALW44" s="97"/>
      <c r="ALX44" s="97"/>
      <c r="ALY44" s="97"/>
      <c r="ALZ44" s="97"/>
      <c r="AMA44" s="97"/>
      <c r="AMB44" s="97"/>
      <c r="AMC44" s="97"/>
      <c r="AMD44" s="97"/>
      <c r="AME44" s="97"/>
      <c r="AMF44" s="97"/>
      <c r="AMG44" s="97"/>
      <c r="AMH44" s="97"/>
      <c r="AMI44" s="97"/>
    </row>
    <row r="45" spans="1:1023" x14ac:dyDescent="0.2">
      <c r="A45" s="168" t="s">
        <v>117</v>
      </c>
      <c r="B45" s="7" t="s">
        <v>34</v>
      </c>
      <c r="C45" s="51">
        <v>5.6095982627167222</v>
      </c>
      <c r="D45" s="51">
        <v>0</v>
      </c>
      <c r="E45" s="51">
        <v>0.15235337645590799</v>
      </c>
      <c r="F45" s="51">
        <v>94.238048360827364</v>
      </c>
      <c r="G45" s="51">
        <v>0</v>
      </c>
      <c r="H45" s="97"/>
      <c r="I45" s="72"/>
      <c r="J45" s="63"/>
      <c r="K45" s="63"/>
      <c r="L45" s="63"/>
      <c r="M45" s="63"/>
      <c r="N45" s="63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  <c r="EY45" s="97"/>
      <c r="EZ45" s="97"/>
      <c r="FA45" s="97"/>
      <c r="FB45" s="97"/>
      <c r="FC45" s="97"/>
      <c r="FD45" s="97"/>
      <c r="FE45" s="97"/>
      <c r="FF45" s="97"/>
      <c r="FG45" s="97"/>
      <c r="FH45" s="97"/>
      <c r="FI45" s="97"/>
      <c r="FJ45" s="97"/>
      <c r="FK45" s="97"/>
      <c r="FL45" s="97"/>
      <c r="FM45" s="97"/>
      <c r="FN45" s="97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97"/>
      <c r="ALV45" s="97"/>
      <c r="ALW45" s="97"/>
      <c r="ALX45" s="97"/>
      <c r="ALY45" s="97"/>
      <c r="ALZ45" s="97"/>
      <c r="AMA45" s="97"/>
      <c r="AMB45" s="97"/>
      <c r="AMC45" s="97"/>
      <c r="AMD45" s="97"/>
      <c r="AME45" s="97"/>
      <c r="AMF45" s="97"/>
      <c r="AMG45" s="97"/>
      <c r="AMH45" s="97"/>
      <c r="AMI45" s="97"/>
    </row>
    <row r="46" spans="1:1023" ht="10.5" customHeight="1" x14ac:dyDescent="0.2">
      <c r="A46" s="168" t="s">
        <v>119</v>
      </c>
      <c r="B46" s="7" t="s">
        <v>36</v>
      </c>
      <c r="C46" s="80">
        <v>3.0002328632634212</v>
      </c>
      <c r="D46" s="51">
        <v>1.0217882370530125</v>
      </c>
      <c r="E46" s="51">
        <v>0.18890283682246203</v>
      </c>
      <c r="F46" s="80">
        <v>95.789076062861099</v>
      </c>
      <c r="G46" s="51">
        <v>0</v>
      </c>
      <c r="H46" s="97"/>
      <c r="I46" s="72"/>
      <c r="J46" s="63"/>
      <c r="K46" s="63"/>
      <c r="L46" s="63"/>
      <c r="M46" s="63"/>
      <c r="N46" s="63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</row>
    <row r="47" spans="1:1023" x14ac:dyDescent="0.2">
      <c r="A47" s="168"/>
      <c r="B47" s="153"/>
      <c r="C47" s="210"/>
      <c r="D47" s="211"/>
      <c r="E47" s="211"/>
      <c r="F47" s="210"/>
      <c r="G47" s="211"/>
      <c r="H47" s="97"/>
      <c r="I47" s="72"/>
      <c r="J47" s="63"/>
      <c r="K47" s="63"/>
      <c r="L47" s="63"/>
      <c r="M47" s="63"/>
      <c r="N47" s="63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  <c r="EY47" s="97"/>
      <c r="EZ47" s="97"/>
      <c r="FA47" s="97"/>
      <c r="FB47" s="97"/>
      <c r="FC47" s="97"/>
      <c r="FD47" s="97"/>
      <c r="FE47" s="97"/>
      <c r="FF47" s="97"/>
      <c r="FG47" s="97"/>
      <c r="FH47" s="97"/>
      <c r="FI47" s="97"/>
      <c r="FJ47" s="97"/>
      <c r="FK47" s="97"/>
      <c r="FL47" s="97"/>
      <c r="FM47" s="97"/>
      <c r="FN47" s="97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  <c r="ALT47" s="97"/>
      <c r="ALU47" s="97"/>
      <c r="ALV47" s="97"/>
      <c r="ALW47" s="97"/>
      <c r="ALX47" s="97"/>
      <c r="ALY47" s="97"/>
      <c r="ALZ47" s="97"/>
      <c r="AMA47" s="97"/>
      <c r="AMB47" s="97"/>
      <c r="AMC47" s="97"/>
      <c r="AMD47" s="97"/>
      <c r="AME47" s="97"/>
      <c r="AMF47" s="97"/>
      <c r="AMG47" s="97"/>
      <c r="AMH47" s="97"/>
      <c r="AMI47" s="97"/>
    </row>
    <row r="48" spans="1:1023" x14ac:dyDescent="0.2">
      <c r="A48" s="168" t="s">
        <v>122</v>
      </c>
      <c r="B48" s="7" t="s">
        <v>182</v>
      </c>
      <c r="C48" s="80">
        <v>7.0690097362214823</v>
      </c>
      <c r="D48" s="51">
        <v>0</v>
      </c>
      <c r="E48" s="51">
        <v>0</v>
      </c>
      <c r="F48" s="80">
        <v>92.913249475971838</v>
      </c>
      <c r="G48" s="51">
        <v>1.7740787806679405E-2</v>
      </c>
      <c r="H48" s="97"/>
      <c r="I48" s="72"/>
      <c r="J48" s="63"/>
      <c r="K48" s="63"/>
      <c r="L48" s="63"/>
      <c r="M48" s="63"/>
      <c r="N48" s="63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  <c r="EY48" s="97"/>
      <c r="EZ48" s="97"/>
      <c r="FA48" s="97"/>
      <c r="FB48" s="97"/>
      <c r="FC48" s="97"/>
      <c r="FD48" s="97"/>
      <c r="FE48" s="97"/>
      <c r="FF48" s="97"/>
      <c r="FG48" s="97"/>
      <c r="FH48" s="97"/>
      <c r="FI48" s="97"/>
      <c r="FJ48" s="97"/>
      <c r="FK48" s="97"/>
      <c r="FL48" s="97"/>
      <c r="FM48" s="97"/>
      <c r="FN48" s="97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  <c r="ALT48" s="97"/>
      <c r="ALU48" s="97"/>
      <c r="ALV48" s="97"/>
      <c r="ALW48" s="97"/>
      <c r="ALX48" s="97"/>
      <c r="ALY48" s="97"/>
      <c r="ALZ48" s="97"/>
      <c r="AMA48" s="97"/>
      <c r="AMB48" s="97"/>
      <c r="AMC48" s="97"/>
      <c r="AMD48" s="97"/>
      <c r="AME48" s="97"/>
      <c r="AMF48" s="97"/>
      <c r="AMG48" s="97"/>
      <c r="AMH48" s="97"/>
      <c r="AMI48" s="97"/>
    </row>
    <row r="49" spans="1:1023" x14ac:dyDescent="0.2">
      <c r="A49" s="168"/>
      <c r="B49" s="98"/>
      <c r="C49" s="151"/>
      <c r="D49" s="152"/>
      <c r="E49" s="152"/>
      <c r="F49" s="151"/>
      <c r="G49" s="152"/>
      <c r="H49" s="97"/>
      <c r="I49" s="72"/>
      <c r="J49" s="63"/>
      <c r="K49" s="63"/>
      <c r="L49" s="63"/>
      <c r="M49" s="63"/>
      <c r="N49" s="63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  <c r="ALT49" s="97"/>
      <c r="ALU49" s="97"/>
      <c r="ALV49" s="97"/>
      <c r="ALW49" s="97"/>
      <c r="ALX49" s="97"/>
      <c r="ALY49" s="97"/>
      <c r="ALZ49" s="97"/>
      <c r="AMA49" s="97"/>
      <c r="AMB49" s="97"/>
      <c r="AMC49" s="97"/>
      <c r="AMD49" s="97"/>
      <c r="AME49" s="97"/>
      <c r="AMF49" s="97"/>
      <c r="AMG49" s="97"/>
      <c r="AMH49" s="97"/>
      <c r="AMI49" s="97"/>
    </row>
    <row r="50" spans="1:1023" ht="12.75" customHeight="1" x14ac:dyDescent="0.2">
      <c r="A50" s="168"/>
      <c r="B50" s="169"/>
      <c r="C50" s="45"/>
      <c r="D50" s="45"/>
      <c r="E50" s="45"/>
      <c r="F50" s="45"/>
      <c r="G50" s="45"/>
      <c r="H50" s="202"/>
      <c r="K50" s="97"/>
      <c r="L50" s="63"/>
      <c r="P50" s="72"/>
      <c r="Q50" s="72"/>
      <c r="R50" s="72"/>
      <c r="S50" s="72"/>
      <c r="T50" s="72"/>
      <c r="U50" s="72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  <c r="EK50" s="97"/>
      <c r="EL50" s="97"/>
      <c r="EM50" s="97"/>
      <c r="EN50" s="97"/>
      <c r="EO50" s="97"/>
      <c r="EP50" s="97"/>
      <c r="EQ50" s="97"/>
      <c r="ER50" s="97"/>
      <c r="ES50" s="97"/>
      <c r="ET50" s="97"/>
      <c r="EU50" s="97"/>
      <c r="EV50" s="97"/>
      <c r="EW50" s="97"/>
      <c r="EX50" s="97"/>
      <c r="EY50" s="97"/>
      <c r="EZ50" s="97"/>
      <c r="FA50" s="97"/>
      <c r="FB50" s="97"/>
      <c r="FC50" s="97"/>
      <c r="FD50" s="97"/>
      <c r="FE50" s="97"/>
      <c r="FF50" s="97"/>
      <c r="FG50" s="97"/>
      <c r="FH50" s="97"/>
      <c r="FI50" s="97"/>
      <c r="FJ50" s="97"/>
      <c r="FK50" s="97"/>
      <c r="FL50" s="97"/>
      <c r="FM50" s="97"/>
      <c r="FN50" s="97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  <c r="ALT50" s="97"/>
      <c r="ALU50" s="97"/>
      <c r="ALV50" s="97"/>
      <c r="ALW50" s="97"/>
      <c r="ALX50" s="97"/>
      <c r="ALY50" s="97"/>
      <c r="ALZ50" s="97"/>
      <c r="AMA50" s="97"/>
      <c r="AMB50" s="97"/>
      <c r="AMC50" s="97"/>
      <c r="AMD50" s="97"/>
      <c r="AME50" s="97"/>
      <c r="AMF50" s="97"/>
      <c r="AMG50" s="97"/>
      <c r="AMH50" s="97"/>
      <c r="AMI50" s="97"/>
    </row>
    <row r="51" spans="1:1023" ht="14.45" customHeight="1" x14ac:dyDescent="0.2">
      <c r="A51" s="97"/>
      <c r="B51" s="45" t="s">
        <v>183</v>
      </c>
      <c r="C51" s="170"/>
      <c r="D51" s="170"/>
      <c r="E51" s="170"/>
      <c r="F51" s="170"/>
      <c r="G51" s="170"/>
      <c r="H51" s="97"/>
      <c r="K51" s="97"/>
      <c r="L51" s="97"/>
      <c r="P51" s="72"/>
      <c r="Q51" s="72"/>
      <c r="R51" s="72"/>
      <c r="S51" s="72"/>
      <c r="T51" s="72"/>
      <c r="U51" s="72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  <c r="EV51" s="97"/>
      <c r="EW51" s="97"/>
      <c r="EX51" s="97"/>
      <c r="EY51" s="97"/>
      <c r="EZ51" s="97"/>
      <c r="FA51" s="97"/>
      <c r="FB51" s="97"/>
      <c r="FC51" s="97"/>
      <c r="FD51" s="97"/>
      <c r="FE51" s="97"/>
      <c r="FF51" s="97"/>
      <c r="FG51" s="97"/>
      <c r="FH51" s="97"/>
      <c r="FI51" s="97"/>
      <c r="FJ51" s="97"/>
      <c r="FK51" s="97"/>
      <c r="FL51" s="97"/>
      <c r="FM51" s="97"/>
      <c r="FN51" s="97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  <c r="TC51" s="97"/>
      <c r="TD51" s="97"/>
      <c r="TE51" s="97"/>
      <c r="TF51" s="97"/>
      <c r="TG51" s="97"/>
      <c r="TH51" s="97"/>
      <c r="TI51" s="97"/>
      <c r="TJ51" s="97"/>
      <c r="TK51" s="97"/>
      <c r="TL51" s="97"/>
      <c r="TM51" s="97"/>
      <c r="TN51" s="97"/>
      <c r="TO51" s="97"/>
      <c r="TP51" s="97"/>
      <c r="TQ51" s="97"/>
      <c r="TR51" s="97"/>
      <c r="TS51" s="97"/>
      <c r="TT51" s="97"/>
      <c r="TU51" s="97"/>
      <c r="TV51" s="97"/>
      <c r="TW51" s="97"/>
      <c r="TX51" s="97"/>
      <c r="TY51" s="97"/>
      <c r="TZ51" s="97"/>
      <c r="UA51" s="97"/>
      <c r="UB51" s="97"/>
      <c r="UC51" s="97"/>
      <c r="UD51" s="97"/>
      <c r="UE51" s="97"/>
      <c r="UF51" s="97"/>
      <c r="UG51" s="97"/>
      <c r="UH51" s="97"/>
      <c r="UI51" s="97"/>
      <c r="UJ51" s="97"/>
      <c r="UK51" s="97"/>
      <c r="UL51" s="97"/>
      <c r="UM51" s="97"/>
      <c r="UN51" s="97"/>
      <c r="UO51" s="97"/>
      <c r="UP51" s="97"/>
      <c r="UQ51" s="97"/>
      <c r="UR51" s="97"/>
      <c r="US51" s="97"/>
      <c r="UT51" s="97"/>
      <c r="UU51" s="97"/>
      <c r="UV51" s="97"/>
      <c r="UW51" s="97"/>
      <c r="UX51" s="97"/>
      <c r="UY51" s="97"/>
      <c r="UZ51" s="97"/>
      <c r="VA51" s="97"/>
      <c r="VB51" s="97"/>
      <c r="VC51" s="97"/>
      <c r="VD51" s="97"/>
      <c r="VE51" s="97"/>
      <c r="VF51" s="97"/>
      <c r="VG51" s="97"/>
      <c r="VH51" s="97"/>
      <c r="VI51" s="97"/>
      <c r="VJ51" s="97"/>
      <c r="VK51" s="97"/>
      <c r="VL51" s="97"/>
      <c r="VM51" s="97"/>
      <c r="VN51" s="97"/>
      <c r="VO51" s="97"/>
      <c r="VP51" s="97"/>
      <c r="VQ51" s="97"/>
      <c r="VR51" s="97"/>
      <c r="VS51" s="97"/>
      <c r="VT51" s="97"/>
      <c r="VU51" s="97"/>
      <c r="VV51" s="97"/>
      <c r="VW51" s="97"/>
      <c r="VX51" s="97"/>
      <c r="VY51" s="97"/>
      <c r="VZ51" s="97"/>
      <c r="WA51" s="97"/>
      <c r="WB51" s="97"/>
      <c r="WC51" s="97"/>
      <c r="WD51" s="97"/>
      <c r="WE51" s="97"/>
      <c r="WF51" s="97"/>
      <c r="WG51" s="97"/>
      <c r="WH51" s="97"/>
      <c r="WI51" s="97"/>
      <c r="WJ51" s="97"/>
      <c r="WK51" s="97"/>
      <c r="WL51" s="97"/>
      <c r="WM51" s="97"/>
      <c r="WN51" s="97"/>
      <c r="WO51" s="97"/>
      <c r="WP51" s="97"/>
      <c r="WQ51" s="97"/>
      <c r="WR51" s="97"/>
      <c r="WS51" s="97"/>
      <c r="WT51" s="97"/>
      <c r="WU51" s="97"/>
      <c r="WV51" s="97"/>
      <c r="WW51" s="97"/>
      <c r="WX51" s="97"/>
      <c r="WY51" s="97"/>
      <c r="WZ51" s="97"/>
      <c r="XA51" s="97"/>
      <c r="XB51" s="97"/>
      <c r="XC51" s="97"/>
      <c r="XD51" s="97"/>
      <c r="XE51" s="97"/>
      <c r="XF51" s="97"/>
      <c r="XG51" s="97"/>
      <c r="XH51" s="97"/>
      <c r="XI51" s="97"/>
      <c r="XJ51" s="97"/>
      <c r="XK51" s="97"/>
      <c r="XL51" s="97"/>
      <c r="XM51" s="97"/>
      <c r="XN51" s="97"/>
      <c r="XO51" s="97"/>
      <c r="XP51" s="97"/>
      <c r="XQ51" s="97"/>
      <c r="XR51" s="97"/>
      <c r="XS51" s="97"/>
      <c r="XT51" s="97"/>
      <c r="XU51" s="97"/>
      <c r="XV51" s="97"/>
      <c r="XW51" s="97"/>
      <c r="XX51" s="97"/>
      <c r="XY51" s="97"/>
      <c r="XZ51" s="97"/>
      <c r="YA51" s="97"/>
      <c r="YB51" s="97"/>
      <c r="YC51" s="97"/>
      <c r="YD51" s="97"/>
      <c r="YE51" s="97"/>
      <c r="YF51" s="97"/>
      <c r="YG51" s="97"/>
      <c r="YH51" s="97"/>
      <c r="YI51" s="97"/>
      <c r="YJ51" s="97"/>
      <c r="YK51" s="97"/>
      <c r="YL51" s="97"/>
      <c r="YM51" s="97"/>
      <c r="YN51" s="97"/>
      <c r="YO51" s="97"/>
      <c r="YP51" s="97"/>
      <c r="YQ51" s="97"/>
      <c r="YR51" s="97"/>
      <c r="YS51" s="97"/>
      <c r="YT51" s="97"/>
      <c r="YU51" s="97"/>
      <c r="YV51" s="97"/>
      <c r="YW51" s="97"/>
      <c r="YX51" s="97"/>
      <c r="YY51" s="97"/>
      <c r="YZ51" s="97"/>
      <c r="ZA51" s="97"/>
      <c r="ZB51" s="97"/>
      <c r="ZC51" s="97"/>
      <c r="ZD51" s="97"/>
      <c r="ZE51" s="97"/>
      <c r="ZF51" s="97"/>
      <c r="ZG51" s="97"/>
      <c r="ZH51" s="97"/>
      <c r="ZI51" s="97"/>
      <c r="ZJ51" s="97"/>
      <c r="ZK51" s="97"/>
      <c r="ZL51" s="97"/>
      <c r="ZM51" s="97"/>
      <c r="ZN51" s="97"/>
      <c r="ZO51" s="97"/>
      <c r="ZP51" s="97"/>
      <c r="ZQ51" s="97"/>
      <c r="ZR51" s="97"/>
      <c r="ZS51" s="97"/>
      <c r="ZT51" s="97"/>
      <c r="ZU51" s="97"/>
      <c r="ZV51" s="97"/>
      <c r="ZW51" s="97"/>
      <c r="ZX51" s="97"/>
      <c r="ZY51" s="97"/>
      <c r="ZZ51" s="97"/>
      <c r="AAA51" s="97"/>
      <c r="AAB51" s="97"/>
      <c r="AAC51" s="97"/>
      <c r="AAD51" s="97"/>
      <c r="AAE51" s="97"/>
      <c r="AAF51" s="97"/>
      <c r="AAG51" s="97"/>
      <c r="AAH51" s="97"/>
      <c r="AAI51" s="97"/>
      <c r="AAJ51" s="97"/>
      <c r="AAK51" s="97"/>
      <c r="AAL51" s="97"/>
      <c r="AAM51" s="97"/>
      <c r="AAN51" s="97"/>
      <c r="AAO51" s="97"/>
      <c r="AAP51" s="97"/>
      <c r="AAQ51" s="97"/>
      <c r="AAR51" s="97"/>
      <c r="AAS51" s="97"/>
      <c r="AAT51" s="97"/>
      <c r="AAU51" s="97"/>
      <c r="AAV51" s="97"/>
      <c r="AAW51" s="97"/>
      <c r="AAX51" s="97"/>
      <c r="AAY51" s="97"/>
      <c r="AAZ51" s="97"/>
      <c r="ABA51" s="97"/>
      <c r="ABB51" s="97"/>
      <c r="ABC51" s="97"/>
      <c r="ABD51" s="97"/>
      <c r="ABE51" s="97"/>
      <c r="ABF51" s="97"/>
      <c r="ABG51" s="97"/>
      <c r="ABH51" s="97"/>
      <c r="ABI51" s="97"/>
      <c r="ABJ51" s="97"/>
      <c r="ABK51" s="97"/>
      <c r="ABL51" s="97"/>
      <c r="ABM51" s="97"/>
      <c r="ABN51" s="97"/>
      <c r="ABO51" s="97"/>
      <c r="ABP51" s="97"/>
      <c r="ABQ51" s="97"/>
      <c r="ABR51" s="97"/>
      <c r="ABS51" s="97"/>
      <c r="ABT51" s="97"/>
      <c r="ABU51" s="97"/>
      <c r="ABV51" s="97"/>
      <c r="ABW51" s="97"/>
      <c r="ABX51" s="97"/>
      <c r="ABY51" s="97"/>
      <c r="ABZ51" s="97"/>
      <c r="ACA51" s="97"/>
      <c r="ACB51" s="97"/>
      <c r="ACC51" s="97"/>
      <c r="ACD51" s="97"/>
      <c r="ACE51" s="97"/>
      <c r="ACF51" s="97"/>
      <c r="ACG51" s="97"/>
      <c r="ACH51" s="97"/>
      <c r="ACI51" s="97"/>
      <c r="ACJ51" s="97"/>
      <c r="ACK51" s="97"/>
      <c r="ACL51" s="97"/>
      <c r="ACM51" s="97"/>
      <c r="ACN51" s="97"/>
      <c r="ACO51" s="97"/>
      <c r="ACP51" s="97"/>
      <c r="ACQ51" s="97"/>
      <c r="ACR51" s="97"/>
      <c r="ACS51" s="97"/>
      <c r="ACT51" s="97"/>
      <c r="ACU51" s="97"/>
      <c r="ACV51" s="97"/>
      <c r="ACW51" s="97"/>
      <c r="ACX51" s="97"/>
      <c r="ACY51" s="97"/>
      <c r="ACZ51" s="97"/>
      <c r="ADA51" s="97"/>
      <c r="ADB51" s="97"/>
      <c r="ADC51" s="97"/>
      <c r="ADD51" s="97"/>
      <c r="ADE51" s="97"/>
      <c r="ADF51" s="97"/>
      <c r="ADG51" s="97"/>
      <c r="ADH51" s="97"/>
      <c r="ADI51" s="97"/>
      <c r="ADJ51" s="97"/>
      <c r="ADK51" s="97"/>
      <c r="ADL51" s="97"/>
      <c r="ADM51" s="97"/>
      <c r="ADN51" s="97"/>
      <c r="ADO51" s="97"/>
      <c r="ADP51" s="97"/>
      <c r="ADQ51" s="97"/>
      <c r="ADR51" s="97"/>
      <c r="ADS51" s="97"/>
      <c r="ADT51" s="97"/>
      <c r="ADU51" s="97"/>
      <c r="ADV51" s="97"/>
      <c r="ADW51" s="97"/>
      <c r="ADX51" s="97"/>
      <c r="ADY51" s="97"/>
      <c r="ADZ51" s="97"/>
      <c r="AEA51" s="97"/>
      <c r="AEB51" s="97"/>
      <c r="AEC51" s="97"/>
      <c r="AED51" s="97"/>
      <c r="AEE51" s="97"/>
      <c r="AEF51" s="97"/>
      <c r="AEG51" s="97"/>
      <c r="AEH51" s="97"/>
      <c r="AEI51" s="97"/>
      <c r="AEJ51" s="97"/>
      <c r="AEK51" s="97"/>
      <c r="AEL51" s="97"/>
      <c r="AEM51" s="97"/>
      <c r="AEN51" s="97"/>
      <c r="AEO51" s="97"/>
      <c r="AEP51" s="97"/>
      <c r="AEQ51" s="97"/>
      <c r="AER51" s="97"/>
      <c r="AES51" s="97"/>
      <c r="AET51" s="97"/>
      <c r="AEU51" s="97"/>
      <c r="AEV51" s="97"/>
      <c r="AEW51" s="97"/>
      <c r="AEX51" s="97"/>
      <c r="AEY51" s="97"/>
      <c r="AEZ51" s="97"/>
      <c r="AFA51" s="97"/>
      <c r="AFB51" s="97"/>
      <c r="AFC51" s="97"/>
      <c r="AFD51" s="97"/>
      <c r="AFE51" s="97"/>
      <c r="AFF51" s="97"/>
      <c r="AFG51" s="97"/>
      <c r="AFH51" s="97"/>
      <c r="AFI51" s="97"/>
      <c r="AFJ51" s="97"/>
      <c r="AFK51" s="97"/>
      <c r="AFL51" s="97"/>
      <c r="AFM51" s="97"/>
      <c r="AFN51" s="97"/>
      <c r="AFO51" s="97"/>
      <c r="AFP51" s="97"/>
      <c r="AFQ51" s="97"/>
      <c r="AFR51" s="97"/>
      <c r="AFS51" s="97"/>
      <c r="AFT51" s="97"/>
      <c r="AFU51" s="97"/>
      <c r="AFV51" s="97"/>
      <c r="AFW51" s="97"/>
      <c r="AFX51" s="97"/>
      <c r="AFY51" s="97"/>
      <c r="AFZ51" s="97"/>
      <c r="AGA51" s="97"/>
      <c r="AGB51" s="97"/>
      <c r="AGC51" s="97"/>
      <c r="AGD51" s="97"/>
      <c r="AGE51" s="97"/>
      <c r="AGF51" s="97"/>
      <c r="AGG51" s="97"/>
      <c r="AGH51" s="97"/>
      <c r="AGI51" s="97"/>
      <c r="AGJ51" s="97"/>
      <c r="AGK51" s="97"/>
      <c r="AGL51" s="97"/>
      <c r="AGM51" s="97"/>
      <c r="AGN51" s="97"/>
      <c r="AGO51" s="97"/>
      <c r="AGP51" s="97"/>
      <c r="AGQ51" s="97"/>
      <c r="AGR51" s="97"/>
      <c r="AGS51" s="97"/>
      <c r="AGT51" s="97"/>
      <c r="AGU51" s="97"/>
      <c r="AGV51" s="97"/>
      <c r="AGW51" s="97"/>
      <c r="AGX51" s="97"/>
      <c r="AGY51" s="97"/>
      <c r="AGZ51" s="97"/>
      <c r="AHA51" s="97"/>
      <c r="AHB51" s="97"/>
      <c r="AHC51" s="97"/>
      <c r="AHD51" s="97"/>
      <c r="AHE51" s="97"/>
      <c r="AHF51" s="97"/>
      <c r="AHG51" s="97"/>
      <c r="AHH51" s="97"/>
      <c r="AHI51" s="97"/>
      <c r="AHJ51" s="97"/>
      <c r="AHK51" s="97"/>
      <c r="AHL51" s="97"/>
      <c r="AHM51" s="97"/>
      <c r="AHN51" s="97"/>
      <c r="AHO51" s="97"/>
      <c r="AHP51" s="97"/>
      <c r="AHQ51" s="97"/>
      <c r="AHR51" s="97"/>
      <c r="AHS51" s="97"/>
      <c r="AHT51" s="97"/>
      <c r="AHU51" s="97"/>
      <c r="AHV51" s="97"/>
      <c r="AHW51" s="97"/>
      <c r="AHX51" s="97"/>
      <c r="AHY51" s="97"/>
      <c r="AHZ51" s="97"/>
      <c r="AIA51" s="97"/>
      <c r="AIB51" s="97"/>
      <c r="AIC51" s="97"/>
      <c r="AID51" s="97"/>
      <c r="AIE51" s="97"/>
      <c r="AIF51" s="97"/>
      <c r="AIG51" s="97"/>
      <c r="AIH51" s="97"/>
      <c r="AII51" s="97"/>
      <c r="AIJ51" s="97"/>
      <c r="AIK51" s="97"/>
      <c r="AIL51" s="97"/>
      <c r="AIM51" s="97"/>
      <c r="AIN51" s="97"/>
      <c r="AIO51" s="97"/>
      <c r="AIP51" s="97"/>
      <c r="AIQ51" s="97"/>
      <c r="AIR51" s="97"/>
      <c r="AIS51" s="97"/>
      <c r="AIT51" s="97"/>
      <c r="AIU51" s="97"/>
      <c r="AIV51" s="97"/>
      <c r="AIW51" s="97"/>
      <c r="AIX51" s="97"/>
      <c r="AIY51" s="97"/>
      <c r="AIZ51" s="97"/>
      <c r="AJA51" s="97"/>
      <c r="AJB51" s="97"/>
      <c r="AJC51" s="97"/>
      <c r="AJD51" s="97"/>
      <c r="AJE51" s="97"/>
      <c r="AJF51" s="97"/>
      <c r="AJG51" s="97"/>
      <c r="AJH51" s="97"/>
      <c r="AJI51" s="97"/>
      <c r="AJJ51" s="97"/>
      <c r="AJK51" s="97"/>
      <c r="AJL51" s="97"/>
      <c r="AJM51" s="97"/>
      <c r="AJN51" s="97"/>
      <c r="AJO51" s="97"/>
      <c r="AJP51" s="97"/>
      <c r="AJQ51" s="97"/>
      <c r="AJR51" s="97"/>
      <c r="AJS51" s="97"/>
      <c r="AJT51" s="97"/>
      <c r="AJU51" s="97"/>
      <c r="AJV51" s="97"/>
      <c r="AJW51" s="97"/>
      <c r="AJX51" s="97"/>
      <c r="AJY51" s="97"/>
      <c r="AJZ51" s="97"/>
      <c r="AKA51" s="97"/>
      <c r="AKB51" s="97"/>
      <c r="AKC51" s="97"/>
      <c r="AKD51" s="97"/>
      <c r="AKE51" s="97"/>
      <c r="AKF51" s="97"/>
      <c r="AKG51" s="97"/>
      <c r="AKH51" s="97"/>
      <c r="AKI51" s="97"/>
      <c r="AKJ51" s="97"/>
      <c r="AKK51" s="97"/>
      <c r="AKL51" s="97"/>
      <c r="AKM51" s="97"/>
      <c r="AKN51" s="97"/>
      <c r="AKO51" s="97"/>
      <c r="AKP51" s="97"/>
      <c r="AKQ51" s="97"/>
      <c r="AKR51" s="97"/>
      <c r="AKS51" s="97"/>
      <c r="AKT51" s="97"/>
      <c r="AKU51" s="97"/>
      <c r="AKV51" s="97"/>
      <c r="AKW51" s="97"/>
      <c r="AKX51" s="97"/>
      <c r="AKY51" s="97"/>
      <c r="AKZ51" s="97"/>
      <c r="ALA51" s="97"/>
      <c r="ALB51" s="97"/>
      <c r="ALC51" s="97"/>
      <c r="ALD51" s="97"/>
      <c r="ALE51" s="97"/>
      <c r="ALF51" s="97"/>
      <c r="ALG51" s="97"/>
      <c r="ALH51" s="97"/>
      <c r="ALI51" s="97"/>
      <c r="ALJ51" s="97"/>
      <c r="ALK51" s="97"/>
      <c r="ALL51" s="97"/>
      <c r="ALM51" s="97"/>
      <c r="ALN51" s="97"/>
      <c r="ALO51" s="97"/>
      <c r="ALP51" s="97"/>
      <c r="ALQ51" s="97"/>
      <c r="ALR51" s="97"/>
      <c r="ALS51" s="97"/>
      <c r="ALT51" s="97"/>
      <c r="ALU51" s="97"/>
      <c r="ALV51" s="97"/>
      <c r="ALW51" s="97"/>
      <c r="ALX51" s="97"/>
      <c r="ALY51" s="97"/>
      <c r="ALZ51" s="97"/>
      <c r="AMA51" s="97"/>
      <c r="AMB51" s="97"/>
      <c r="AMC51" s="97"/>
      <c r="AMD51" s="97"/>
      <c r="AME51" s="97"/>
      <c r="AMF51" s="97"/>
      <c r="AMG51" s="97"/>
      <c r="AMH51" s="97"/>
      <c r="AMI51" s="97"/>
    </row>
    <row r="52" spans="1:1023" ht="14.45" customHeight="1" x14ac:dyDescent="0.2">
      <c r="A52" s="97"/>
      <c r="B52" s="45" t="s">
        <v>177</v>
      </c>
      <c r="C52" s="206"/>
      <c r="D52" s="206"/>
      <c r="E52" s="206"/>
      <c r="F52" s="206"/>
      <c r="G52" s="206"/>
      <c r="H52" s="97"/>
      <c r="K52" s="97"/>
      <c r="L52" s="97"/>
      <c r="P52" s="72"/>
      <c r="Q52" s="72"/>
      <c r="R52" s="72"/>
      <c r="S52" s="72"/>
      <c r="T52" s="72"/>
      <c r="U52" s="72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  <c r="IT52" s="97"/>
      <c r="IU52" s="97"/>
      <c r="IV52" s="97"/>
      <c r="IW52" s="97"/>
      <c r="IX52" s="97"/>
      <c r="IY52" s="97"/>
      <c r="IZ52" s="97"/>
      <c r="JA52" s="97"/>
      <c r="JB52" s="97"/>
      <c r="JC52" s="97"/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/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/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/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/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97"/>
      <c r="MU52" s="97"/>
      <c r="MV52" s="97"/>
      <c r="MW52" s="97"/>
      <c r="MX52" s="97"/>
      <c r="MY52" s="97"/>
      <c r="MZ52" s="97"/>
      <c r="NA52" s="97"/>
      <c r="NB52" s="97"/>
      <c r="NC52" s="97"/>
      <c r="ND52" s="97"/>
      <c r="NE52" s="97"/>
      <c r="NF52" s="97"/>
      <c r="NG52" s="97"/>
      <c r="NH52" s="97"/>
      <c r="NI52" s="97"/>
      <c r="NJ52" s="97"/>
      <c r="NK52" s="97"/>
      <c r="NL52" s="97"/>
      <c r="NM52" s="97"/>
      <c r="NN52" s="97"/>
      <c r="NO52" s="97"/>
      <c r="NP52" s="97"/>
      <c r="NQ52" s="97"/>
      <c r="NR52" s="97"/>
      <c r="NS52" s="97"/>
      <c r="NT52" s="97"/>
      <c r="NU52" s="97"/>
      <c r="NV52" s="97"/>
      <c r="NW52" s="97"/>
      <c r="NX52" s="97"/>
      <c r="NY52" s="97"/>
      <c r="NZ52" s="97"/>
      <c r="OA52" s="97"/>
      <c r="OB52" s="97"/>
      <c r="OC52" s="97"/>
      <c r="OD52" s="97"/>
      <c r="OE52" s="97"/>
      <c r="OF52" s="97"/>
      <c r="OG52" s="97"/>
      <c r="OH52" s="97"/>
      <c r="OI52" s="97"/>
      <c r="OJ52" s="97"/>
      <c r="OK52" s="97"/>
      <c r="OL52" s="97"/>
      <c r="OM52" s="97"/>
      <c r="ON52" s="97"/>
      <c r="OO52" s="97"/>
      <c r="OP52" s="97"/>
      <c r="OQ52" s="97"/>
      <c r="OR52" s="97"/>
      <c r="OS52" s="97"/>
      <c r="OT52" s="97"/>
      <c r="OU52" s="97"/>
      <c r="OV52" s="97"/>
      <c r="OW52" s="97"/>
      <c r="OX52" s="97"/>
      <c r="OY52" s="97"/>
      <c r="OZ52" s="97"/>
      <c r="PA52" s="97"/>
      <c r="PB52" s="97"/>
      <c r="PC52" s="97"/>
      <c r="PD52" s="97"/>
      <c r="PE52" s="97"/>
      <c r="PF52" s="97"/>
      <c r="PG52" s="97"/>
      <c r="PH52" s="97"/>
      <c r="PI52" s="97"/>
      <c r="PJ52" s="97"/>
      <c r="PK52" s="97"/>
      <c r="PL52" s="97"/>
      <c r="PM52" s="97"/>
      <c r="PN52" s="97"/>
      <c r="PO52" s="97"/>
      <c r="PP52" s="97"/>
      <c r="PQ52" s="97"/>
      <c r="PR52" s="97"/>
      <c r="PS52" s="97"/>
      <c r="PT52" s="97"/>
      <c r="PU52" s="97"/>
      <c r="PV52" s="97"/>
      <c r="PW52" s="97"/>
      <c r="PX52" s="97"/>
      <c r="PY52" s="97"/>
      <c r="PZ52" s="97"/>
      <c r="QA52" s="97"/>
      <c r="QB52" s="97"/>
      <c r="QC52" s="97"/>
      <c r="QD52" s="97"/>
      <c r="QE52" s="97"/>
      <c r="QF52" s="97"/>
      <c r="QG52" s="97"/>
      <c r="QH52" s="97"/>
      <c r="QI52" s="97"/>
      <c r="QJ52" s="97"/>
      <c r="QK52" s="97"/>
      <c r="QL52" s="97"/>
      <c r="QM52" s="97"/>
      <c r="QN52" s="97"/>
      <c r="QO52" s="97"/>
      <c r="QP52" s="97"/>
      <c r="QQ52" s="97"/>
      <c r="QR52" s="97"/>
      <c r="QS52" s="97"/>
      <c r="QT52" s="97"/>
      <c r="QU52" s="97"/>
      <c r="QV52" s="97"/>
      <c r="QW52" s="97"/>
      <c r="QX52" s="97"/>
      <c r="QY52" s="97"/>
      <c r="QZ52" s="97"/>
      <c r="RA52" s="97"/>
      <c r="RB52" s="97"/>
      <c r="RC52" s="97"/>
      <c r="RD52" s="97"/>
      <c r="RE52" s="97"/>
      <c r="RF52" s="97"/>
      <c r="RG52" s="97"/>
      <c r="RH52" s="97"/>
      <c r="RI52" s="97"/>
      <c r="RJ52" s="97"/>
      <c r="RK52" s="97"/>
      <c r="RL52" s="97"/>
      <c r="RM52" s="97"/>
      <c r="RN52" s="97"/>
      <c r="RO52" s="97"/>
      <c r="RP52" s="97"/>
      <c r="RQ52" s="97"/>
      <c r="RR52" s="97"/>
      <c r="RS52" s="97"/>
      <c r="RT52" s="97"/>
      <c r="RU52" s="97"/>
      <c r="RV52" s="97"/>
      <c r="RW52" s="97"/>
      <c r="RX52" s="97"/>
      <c r="RY52" s="97"/>
      <c r="RZ52" s="97"/>
      <c r="SA52" s="97"/>
      <c r="SB52" s="97"/>
      <c r="SC52" s="97"/>
      <c r="SD52" s="97"/>
      <c r="SE52" s="97"/>
      <c r="SF52" s="97"/>
      <c r="SG52" s="97"/>
      <c r="SH52" s="97"/>
      <c r="SI52" s="97"/>
      <c r="SJ52" s="97"/>
      <c r="SK52" s="97"/>
      <c r="SL52" s="97"/>
      <c r="SM52" s="97"/>
      <c r="SN52" s="97"/>
      <c r="SO52" s="97"/>
      <c r="SP52" s="97"/>
      <c r="SQ52" s="97"/>
      <c r="SR52" s="97"/>
      <c r="SS52" s="97"/>
      <c r="ST52" s="97"/>
      <c r="SU52" s="97"/>
      <c r="SV52" s="97"/>
      <c r="SW52" s="97"/>
      <c r="SX52" s="97"/>
      <c r="SY52" s="97"/>
      <c r="SZ52" s="97"/>
      <c r="TA52" s="97"/>
      <c r="TB52" s="97"/>
      <c r="TC52" s="97"/>
      <c r="TD52" s="97"/>
      <c r="TE52" s="97"/>
      <c r="TF52" s="97"/>
      <c r="TG52" s="97"/>
      <c r="TH52" s="97"/>
      <c r="TI52" s="97"/>
      <c r="TJ52" s="97"/>
      <c r="TK52" s="97"/>
      <c r="TL52" s="97"/>
      <c r="TM52" s="97"/>
      <c r="TN52" s="97"/>
      <c r="TO52" s="97"/>
      <c r="TP52" s="97"/>
      <c r="TQ52" s="97"/>
      <c r="TR52" s="97"/>
      <c r="TS52" s="97"/>
      <c r="TT52" s="97"/>
      <c r="TU52" s="97"/>
      <c r="TV52" s="97"/>
      <c r="TW52" s="97"/>
      <c r="TX52" s="97"/>
      <c r="TY52" s="97"/>
      <c r="TZ52" s="97"/>
      <c r="UA52" s="97"/>
      <c r="UB52" s="97"/>
      <c r="UC52" s="97"/>
      <c r="UD52" s="97"/>
      <c r="UE52" s="97"/>
      <c r="UF52" s="97"/>
      <c r="UG52" s="97"/>
      <c r="UH52" s="97"/>
      <c r="UI52" s="97"/>
      <c r="UJ52" s="97"/>
      <c r="UK52" s="97"/>
      <c r="UL52" s="97"/>
      <c r="UM52" s="97"/>
      <c r="UN52" s="97"/>
      <c r="UO52" s="97"/>
      <c r="UP52" s="97"/>
      <c r="UQ52" s="97"/>
      <c r="UR52" s="97"/>
      <c r="US52" s="97"/>
      <c r="UT52" s="97"/>
      <c r="UU52" s="97"/>
      <c r="UV52" s="97"/>
      <c r="UW52" s="97"/>
      <c r="UX52" s="97"/>
      <c r="UY52" s="97"/>
      <c r="UZ52" s="97"/>
      <c r="VA52" s="97"/>
      <c r="VB52" s="97"/>
      <c r="VC52" s="97"/>
      <c r="VD52" s="97"/>
      <c r="VE52" s="97"/>
      <c r="VF52" s="97"/>
      <c r="VG52" s="97"/>
      <c r="VH52" s="97"/>
      <c r="VI52" s="97"/>
      <c r="VJ52" s="97"/>
      <c r="VK52" s="97"/>
      <c r="VL52" s="97"/>
      <c r="VM52" s="97"/>
      <c r="VN52" s="97"/>
      <c r="VO52" s="97"/>
      <c r="VP52" s="97"/>
      <c r="VQ52" s="97"/>
      <c r="VR52" s="97"/>
      <c r="VS52" s="97"/>
      <c r="VT52" s="97"/>
      <c r="VU52" s="97"/>
      <c r="VV52" s="97"/>
      <c r="VW52" s="97"/>
      <c r="VX52" s="97"/>
      <c r="VY52" s="97"/>
      <c r="VZ52" s="97"/>
      <c r="WA52" s="97"/>
      <c r="WB52" s="97"/>
      <c r="WC52" s="97"/>
      <c r="WD52" s="97"/>
      <c r="WE52" s="97"/>
      <c r="WF52" s="97"/>
      <c r="WG52" s="97"/>
      <c r="WH52" s="97"/>
      <c r="WI52" s="97"/>
      <c r="WJ52" s="97"/>
      <c r="WK52" s="97"/>
      <c r="WL52" s="97"/>
      <c r="WM52" s="97"/>
      <c r="WN52" s="97"/>
      <c r="WO52" s="97"/>
      <c r="WP52" s="97"/>
      <c r="WQ52" s="97"/>
      <c r="WR52" s="97"/>
      <c r="WS52" s="97"/>
      <c r="WT52" s="97"/>
      <c r="WU52" s="97"/>
      <c r="WV52" s="97"/>
      <c r="WW52" s="97"/>
      <c r="WX52" s="97"/>
      <c r="WY52" s="97"/>
      <c r="WZ52" s="97"/>
      <c r="XA52" s="97"/>
      <c r="XB52" s="97"/>
      <c r="XC52" s="97"/>
      <c r="XD52" s="97"/>
      <c r="XE52" s="97"/>
      <c r="XF52" s="97"/>
      <c r="XG52" s="97"/>
      <c r="XH52" s="97"/>
      <c r="XI52" s="97"/>
      <c r="XJ52" s="97"/>
      <c r="XK52" s="97"/>
      <c r="XL52" s="97"/>
      <c r="XM52" s="97"/>
      <c r="XN52" s="97"/>
      <c r="XO52" s="97"/>
      <c r="XP52" s="97"/>
      <c r="XQ52" s="97"/>
      <c r="XR52" s="97"/>
      <c r="XS52" s="97"/>
      <c r="XT52" s="97"/>
      <c r="XU52" s="97"/>
      <c r="XV52" s="97"/>
      <c r="XW52" s="97"/>
      <c r="XX52" s="97"/>
      <c r="XY52" s="97"/>
      <c r="XZ52" s="97"/>
      <c r="YA52" s="97"/>
      <c r="YB52" s="97"/>
      <c r="YC52" s="97"/>
      <c r="YD52" s="97"/>
      <c r="YE52" s="97"/>
      <c r="YF52" s="97"/>
      <c r="YG52" s="97"/>
      <c r="YH52" s="97"/>
      <c r="YI52" s="97"/>
      <c r="YJ52" s="97"/>
      <c r="YK52" s="97"/>
      <c r="YL52" s="97"/>
      <c r="YM52" s="97"/>
      <c r="YN52" s="97"/>
      <c r="YO52" s="97"/>
      <c r="YP52" s="97"/>
      <c r="YQ52" s="97"/>
      <c r="YR52" s="97"/>
      <c r="YS52" s="97"/>
      <c r="YT52" s="97"/>
      <c r="YU52" s="97"/>
      <c r="YV52" s="97"/>
      <c r="YW52" s="97"/>
      <c r="YX52" s="97"/>
      <c r="YY52" s="97"/>
      <c r="YZ52" s="97"/>
      <c r="ZA52" s="97"/>
      <c r="ZB52" s="97"/>
      <c r="ZC52" s="97"/>
      <c r="ZD52" s="97"/>
      <c r="ZE52" s="97"/>
      <c r="ZF52" s="97"/>
      <c r="ZG52" s="97"/>
      <c r="ZH52" s="97"/>
      <c r="ZI52" s="97"/>
      <c r="ZJ52" s="97"/>
      <c r="ZK52" s="97"/>
      <c r="ZL52" s="97"/>
      <c r="ZM52" s="97"/>
      <c r="ZN52" s="97"/>
      <c r="ZO52" s="97"/>
      <c r="ZP52" s="97"/>
      <c r="ZQ52" s="97"/>
      <c r="ZR52" s="97"/>
      <c r="ZS52" s="97"/>
      <c r="ZT52" s="97"/>
      <c r="ZU52" s="97"/>
      <c r="ZV52" s="97"/>
      <c r="ZW52" s="97"/>
      <c r="ZX52" s="97"/>
      <c r="ZY52" s="97"/>
      <c r="ZZ52" s="97"/>
      <c r="AAA52" s="97"/>
      <c r="AAB52" s="97"/>
      <c r="AAC52" s="97"/>
      <c r="AAD52" s="97"/>
      <c r="AAE52" s="97"/>
      <c r="AAF52" s="97"/>
      <c r="AAG52" s="97"/>
      <c r="AAH52" s="97"/>
      <c r="AAI52" s="97"/>
      <c r="AAJ52" s="97"/>
      <c r="AAK52" s="97"/>
      <c r="AAL52" s="97"/>
      <c r="AAM52" s="97"/>
      <c r="AAN52" s="97"/>
      <c r="AAO52" s="97"/>
      <c r="AAP52" s="97"/>
      <c r="AAQ52" s="97"/>
      <c r="AAR52" s="97"/>
      <c r="AAS52" s="97"/>
      <c r="AAT52" s="97"/>
      <c r="AAU52" s="97"/>
      <c r="AAV52" s="97"/>
      <c r="AAW52" s="97"/>
      <c r="AAX52" s="97"/>
      <c r="AAY52" s="97"/>
      <c r="AAZ52" s="97"/>
      <c r="ABA52" s="97"/>
      <c r="ABB52" s="97"/>
      <c r="ABC52" s="97"/>
      <c r="ABD52" s="97"/>
      <c r="ABE52" s="97"/>
      <c r="ABF52" s="97"/>
      <c r="ABG52" s="97"/>
      <c r="ABH52" s="97"/>
      <c r="ABI52" s="97"/>
      <c r="ABJ52" s="97"/>
      <c r="ABK52" s="97"/>
      <c r="ABL52" s="97"/>
      <c r="ABM52" s="97"/>
      <c r="ABN52" s="97"/>
      <c r="ABO52" s="97"/>
      <c r="ABP52" s="97"/>
      <c r="ABQ52" s="97"/>
      <c r="ABR52" s="97"/>
      <c r="ABS52" s="97"/>
      <c r="ABT52" s="97"/>
      <c r="ABU52" s="97"/>
      <c r="ABV52" s="97"/>
      <c r="ABW52" s="97"/>
      <c r="ABX52" s="97"/>
      <c r="ABY52" s="97"/>
      <c r="ABZ52" s="97"/>
      <c r="ACA52" s="97"/>
      <c r="ACB52" s="97"/>
      <c r="ACC52" s="97"/>
      <c r="ACD52" s="97"/>
      <c r="ACE52" s="97"/>
      <c r="ACF52" s="97"/>
      <c r="ACG52" s="97"/>
      <c r="ACH52" s="97"/>
      <c r="ACI52" s="97"/>
      <c r="ACJ52" s="97"/>
      <c r="ACK52" s="97"/>
      <c r="ACL52" s="97"/>
      <c r="ACM52" s="97"/>
      <c r="ACN52" s="97"/>
      <c r="ACO52" s="97"/>
      <c r="ACP52" s="97"/>
      <c r="ACQ52" s="97"/>
      <c r="ACR52" s="97"/>
      <c r="ACS52" s="97"/>
      <c r="ACT52" s="97"/>
      <c r="ACU52" s="97"/>
      <c r="ACV52" s="97"/>
      <c r="ACW52" s="97"/>
      <c r="ACX52" s="97"/>
      <c r="ACY52" s="97"/>
      <c r="ACZ52" s="97"/>
      <c r="ADA52" s="97"/>
      <c r="ADB52" s="97"/>
      <c r="ADC52" s="97"/>
      <c r="ADD52" s="97"/>
      <c r="ADE52" s="97"/>
      <c r="ADF52" s="97"/>
      <c r="ADG52" s="97"/>
      <c r="ADH52" s="97"/>
      <c r="ADI52" s="97"/>
      <c r="ADJ52" s="97"/>
      <c r="ADK52" s="97"/>
      <c r="ADL52" s="97"/>
      <c r="ADM52" s="97"/>
      <c r="ADN52" s="97"/>
      <c r="ADO52" s="97"/>
      <c r="ADP52" s="97"/>
      <c r="ADQ52" s="97"/>
      <c r="ADR52" s="97"/>
      <c r="ADS52" s="97"/>
      <c r="ADT52" s="97"/>
      <c r="ADU52" s="97"/>
      <c r="ADV52" s="97"/>
      <c r="ADW52" s="97"/>
      <c r="ADX52" s="97"/>
      <c r="ADY52" s="97"/>
      <c r="ADZ52" s="97"/>
      <c r="AEA52" s="97"/>
      <c r="AEB52" s="97"/>
      <c r="AEC52" s="97"/>
      <c r="AED52" s="97"/>
      <c r="AEE52" s="97"/>
      <c r="AEF52" s="97"/>
      <c r="AEG52" s="97"/>
      <c r="AEH52" s="97"/>
      <c r="AEI52" s="97"/>
      <c r="AEJ52" s="97"/>
      <c r="AEK52" s="97"/>
      <c r="AEL52" s="97"/>
      <c r="AEM52" s="97"/>
      <c r="AEN52" s="97"/>
      <c r="AEO52" s="97"/>
      <c r="AEP52" s="97"/>
      <c r="AEQ52" s="97"/>
      <c r="AER52" s="97"/>
      <c r="AES52" s="97"/>
      <c r="AET52" s="97"/>
      <c r="AEU52" s="97"/>
      <c r="AEV52" s="97"/>
      <c r="AEW52" s="97"/>
      <c r="AEX52" s="97"/>
      <c r="AEY52" s="97"/>
      <c r="AEZ52" s="97"/>
      <c r="AFA52" s="97"/>
      <c r="AFB52" s="97"/>
      <c r="AFC52" s="97"/>
      <c r="AFD52" s="97"/>
      <c r="AFE52" s="97"/>
      <c r="AFF52" s="97"/>
      <c r="AFG52" s="97"/>
      <c r="AFH52" s="97"/>
      <c r="AFI52" s="97"/>
      <c r="AFJ52" s="97"/>
      <c r="AFK52" s="97"/>
      <c r="AFL52" s="97"/>
      <c r="AFM52" s="97"/>
      <c r="AFN52" s="97"/>
      <c r="AFO52" s="97"/>
      <c r="AFP52" s="97"/>
      <c r="AFQ52" s="97"/>
      <c r="AFR52" s="97"/>
      <c r="AFS52" s="97"/>
      <c r="AFT52" s="97"/>
      <c r="AFU52" s="97"/>
      <c r="AFV52" s="97"/>
      <c r="AFW52" s="97"/>
      <c r="AFX52" s="97"/>
      <c r="AFY52" s="97"/>
      <c r="AFZ52" s="97"/>
      <c r="AGA52" s="97"/>
      <c r="AGB52" s="97"/>
      <c r="AGC52" s="97"/>
      <c r="AGD52" s="97"/>
      <c r="AGE52" s="97"/>
      <c r="AGF52" s="97"/>
      <c r="AGG52" s="97"/>
      <c r="AGH52" s="97"/>
      <c r="AGI52" s="97"/>
      <c r="AGJ52" s="97"/>
      <c r="AGK52" s="97"/>
      <c r="AGL52" s="97"/>
      <c r="AGM52" s="97"/>
      <c r="AGN52" s="97"/>
      <c r="AGO52" s="97"/>
      <c r="AGP52" s="97"/>
      <c r="AGQ52" s="97"/>
      <c r="AGR52" s="97"/>
      <c r="AGS52" s="97"/>
      <c r="AGT52" s="97"/>
      <c r="AGU52" s="97"/>
      <c r="AGV52" s="97"/>
      <c r="AGW52" s="97"/>
      <c r="AGX52" s="97"/>
      <c r="AGY52" s="97"/>
      <c r="AGZ52" s="97"/>
      <c r="AHA52" s="97"/>
      <c r="AHB52" s="97"/>
      <c r="AHC52" s="97"/>
      <c r="AHD52" s="97"/>
      <c r="AHE52" s="97"/>
      <c r="AHF52" s="97"/>
      <c r="AHG52" s="97"/>
      <c r="AHH52" s="97"/>
      <c r="AHI52" s="97"/>
      <c r="AHJ52" s="97"/>
      <c r="AHK52" s="97"/>
      <c r="AHL52" s="97"/>
      <c r="AHM52" s="97"/>
      <c r="AHN52" s="97"/>
      <c r="AHO52" s="97"/>
      <c r="AHP52" s="97"/>
      <c r="AHQ52" s="97"/>
      <c r="AHR52" s="97"/>
      <c r="AHS52" s="97"/>
      <c r="AHT52" s="97"/>
      <c r="AHU52" s="97"/>
      <c r="AHV52" s="97"/>
      <c r="AHW52" s="97"/>
      <c r="AHX52" s="97"/>
      <c r="AHY52" s="97"/>
      <c r="AHZ52" s="97"/>
      <c r="AIA52" s="97"/>
      <c r="AIB52" s="97"/>
      <c r="AIC52" s="97"/>
      <c r="AID52" s="97"/>
      <c r="AIE52" s="97"/>
      <c r="AIF52" s="97"/>
      <c r="AIG52" s="97"/>
      <c r="AIH52" s="97"/>
      <c r="AII52" s="97"/>
      <c r="AIJ52" s="97"/>
      <c r="AIK52" s="97"/>
      <c r="AIL52" s="97"/>
      <c r="AIM52" s="97"/>
      <c r="AIN52" s="97"/>
      <c r="AIO52" s="97"/>
      <c r="AIP52" s="97"/>
      <c r="AIQ52" s="97"/>
      <c r="AIR52" s="97"/>
      <c r="AIS52" s="97"/>
      <c r="AIT52" s="97"/>
      <c r="AIU52" s="97"/>
      <c r="AIV52" s="97"/>
      <c r="AIW52" s="97"/>
      <c r="AIX52" s="97"/>
      <c r="AIY52" s="97"/>
      <c r="AIZ52" s="97"/>
      <c r="AJA52" s="97"/>
      <c r="AJB52" s="97"/>
      <c r="AJC52" s="97"/>
      <c r="AJD52" s="97"/>
      <c r="AJE52" s="97"/>
      <c r="AJF52" s="97"/>
      <c r="AJG52" s="97"/>
      <c r="AJH52" s="97"/>
      <c r="AJI52" s="97"/>
      <c r="AJJ52" s="97"/>
      <c r="AJK52" s="97"/>
      <c r="AJL52" s="97"/>
      <c r="AJM52" s="97"/>
      <c r="AJN52" s="97"/>
      <c r="AJO52" s="97"/>
      <c r="AJP52" s="97"/>
      <c r="AJQ52" s="97"/>
      <c r="AJR52" s="97"/>
      <c r="AJS52" s="97"/>
      <c r="AJT52" s="97"/>
      <c r="AJU52" s="97"/>
      <c r="AJV52" s="97"/>
      <c r="AJW52" s="97"/>
      <c r="AJX52" s="97"/>
      <c r="AJY52" s="97"/>
      <c r="AJZ52" s="97"/>
      <c r="AKA52" s="97"/>
      <c r="AKB52" s="97"/>
      <c r="AKC52" s="97"/>
      <c r="AKD52" s="97"/>
      <c r="AKE52" s="97"/>
      <c r="AKF52" s="97"/>
      <c r="AKG52" s="97"/>
      <c r="AKH52" s="97"/>
      <c r="AKI52" s="97"/>
      <c r="AKJ52" s="97"/>
      <c r="AKK52" s="97"/>
      <c r="AKL52" s="97"/>
      <c r="AKM52" s="97"/>
      <c r="AKN52" s="97"/>
      <c r="AKO52" s="97"/>
      <c r="AKP52" s="97"/>
      <c r="AKQ52" s="97"/>
      <c r="AKR52" s="97"/>
      <c r="AKS52" s="97"/>
      <c r="AKT52" s="97"/>
      <c r="AKU52" s="97"/>
      <c r="AKV52" s="97"/>
      <c r="AKW52" s="97"/>
      <c r="AKX52" s="97"/>
      <c r="AKY52" s="97"/>
      <c r="AKZ52" s="97"/>
      <c r="ALA52" s="97"/>
      <c r="ALB52" s="97"/>
      <c r="ALC52" s="97"/>
      <c r="ALD52" s="97"/>
      <c r="ALE52" s="97"/>
      <c r="ALF52" s="97"/>
      <c r="ALG52" s="97"/>
      <c r="ALH52" s="97"/>
      <c r="ALI52" s="97"/>
      <c r="ALJ52" s="97"/>
      <c r="ALK52" s="97"/>
      <c r="ALL52" s="97"/>
      <c r="ALM52" s="97"/>
      <c r="ALN52" s="97"/>
      <c r="ALO52" s="97"/>
      <c r="ALP52" s="97"/>
      <c r="ALQ52" s="97"/>
      <c r="ALR52" s="97"/>
      <c r="ALS52" s="97"/>
      <c r="ALT52" s="97"/>
      <c r="ALU52" s="97"/>
      <c r="ALV52" s="97"/>
      <c r="ALW52" s="97"/>
      <c r="ALX52" s="97"/>
      <c r="ALY52" s="97"/>
      <c r="ALZ52" s="97"/>
      <c r="AMA52" s="97"/>
      <c r="AMB52" s="97"/>
      <c r="AMC52" s="97"/>
      <c r="AMD52" s="97"/>
      <c r="AME52" s="97"/>
      <c r="AMF52" s="97"/>
      <c r="AMG52" s="97"/>
      <c r="AMH52" s="97"/>
      <c r="AMI52" s="97"/>
    </row>
    <row r="53" spans="1:1023" x14ac:dyDescent="0.2">
      <c r="A53" s="97"/>
      <c r="B53" s="103" t="s">
        <v>67</v>
      </c>
    </row>
    <row r="54" spans="1:1023" ht="15" customHeight="1" x14ac:dyDescent="0.2"/>
    <row r="56" spans="1:1023" x14ac:dyDescent="0.2">
      <c r="B56" s="18"/>
    </row>
    <row r="57" spans="1:1023" x14ac:dyDescent="0.2">
      <c r="H57" s="157"/>
      <c r="I57" s="156"/>
      <c r="J57" s="156"/>
      <c r="K57" s="156"/>
      <c r="L57" s="156"/>
      <c r="M57" s="156"/>
      <c r="N57" s="156"/>
      <c r="O57" s="156"/>
      <c r="P57" s="156"/>
      <c r="Q57" s="156"/>
    </row>
    <row r="58" spans="1:1023" x14ac:dyDescent="0.2">
      <c r="H58" s="158"/>
      <c r="I58" s="158"/>
      <c r="J58" s="158"/>
      <c r="K58" s="158"/>
      <c r="L58" s="158"/>
      <c r="M58" s="158"/>
      <c r="N58" s="158"/>
      <c r="O58" s="158"/>
      <c r="P58" s="156"/>
      <c r="Q58" s="156"/>
    </row>
    <row r="59" spans="1:1023" x14ac:dyDescent="0.2">
      <c r="B59" s="156"/>
      <c r="C59" s="156"/>
      <c r="D59" s="156"/>
      <c r="E59" s="156"/>
      <c r="F59" s="156"/>
      <c r="G59" s="156"/>
      <c r="H59" s="158"/>
      <c r="I59" s="158"/>
      <c r="J59" s="158"/>
      <c r="K59" s="158"/>
      <c r="L59" s="158"/>
      <c r="M59" s="158"/>
      <c r="N59" s="158"/>
      <c r="O59" s="158"/>
      <c r="P59" s="156"/>
      <c r="Q59" s="156"/>
    </row>
    <row r="60" spans="1:1023" x14ac:dyDescent="0.2">
      <c r="B60" s="156"/>
      <c r="C60" s="156"/>
      <c r="D60" s="156"/>
      <c r="E60" s="156"/>
      <c r="F60" s="156"/>
      <c r="G60" s="158"/>
      <c r="H60" s="158"/>
      <c r="I60" s="158"/>
      <c r="J60" s="158"/>
      <c r="K60" s="158"/>
      <c r="L60" s="158"/>
      <c r="M60" s="158"/>
      <c r="N60" s="158"/>
      <c r="O60" s="158"/>
      <c r="P60" s="156"/>
      <c r="Q60" s="156"/>
    </row>
    <row r="61" spans="1:1023" x14ac:dyDescent="0.2">
      <c r="B61" s="156"/>
      <c r="C61" s="156"/>
      <c r="D61" s="156"/>
      <c r="E61" s="156"/>
      <c r="F61" s="156"/>
      <c r="G61" s="158"/>
      <c r="H61" s="158"/>
      <c r="I61" s="158"/>
      <c r="J61" s="158"/>
      <c r="K61" s="158"/>
      <c r="L61" s="158"/>
      <c r="M61" s="158"/>
      <c r="N61" s="158"/>
      <c r="O61" s="158"/>
      <c r="P61" s="156"/>
      <c r="Q61" s="156"/>
    </row>
    <row r="62" spans="1:1023" x14ac:dyDescent="0.2">
      <c r="B62" s="156"/>
      <c r="C62" s="156"/>
      <c r="D62" s="156"/>
      <c r="E62" s="156"/>
      <c r="F62" s="156"/>
      <c r="G62" s="158"/>
      <c r="H62" s="159"/>
      <c r="I62" s="159"/>
      <c r="J62" s="159"/>
      <c r="K62" s="159"/>
      <c r="L62" s="159"/>
      <c r="M62" s="159"/>
      <c r="N62" s="159"/>
      <c r="O62" s="159"/>
      <c r="P62" s="156"/>
      <c r="Q62" s="156"/>
    </row>
    <row r="63" spans="1:1023" x14ac:dyDescent="0.2">
      <c r="B63" s="156"/>
      <c r="C63" s="156"/>
      <c r="D63" s="156"/>
      <c r="E63" s="156"/>
      <c r="F63" s="156"/>
      <c r="G63" s="158"/>
      <c r="H63" s="158"/>
      <c r="I63" s="158"/>
      <c r="J63" s="158"/>
      <c r="K63" s="158"/>
      <c r="L63" s="158"/>
      <c r="M63" s="158"/>
      <c r="N63" s="158"/>
      <c r="O63" s="158"/>
      <c r="P63" s="156"/>
      <c r="Q63" s="156"/>
    </row>
    <row r="64" spans="1:1023" x14ac:dyDescent="0.2">
      <c r="B64" s="97"/>
      <c r="C64" s="156"/>
      <c r="D64" s="156"/>
      <c r="E64" s="156"/>
      <c r="F64" s="156"/>
      <c r="G64" s="159"/>
      <c r="H64" s="158"/>
      <c r="I64" s="158"/>
      <c r="J64" s="158"/>
      <c r="K64" s="158"/>
      <c r="L64" s="158"/>
      <c r="M64" s="158"/>
      <c r="N64" s="158"/>
      <c r="O64" s="158"/>
      <c r="P64" s="156"/>
      <c r="Q64" s="156"/>
    </row>
    <row r="65" spans="2:17" x14ac:dyDescent="0.2">
      <c r="B65" s="156"/>
      <c r="C65" s="156"/>
      <c r="D65" s="156"/>
      <c r="E65" s="156"/>
      <c r="F65" s="156"/>
      <c r="G65" s="158"/>
      <c r="H65" s="157"/>
      <c r="I65" s="156"/>
      <c r="J65" s="156"/>
      <c r="K65" s="156"/>
      <c r="L65" s="156"/>
      <c r="M65" s="156"/>
      <c r="N65" s="156"/>
      <c r="O65" s="156"/>
      <c r="P65" s="156"/>
      <c r="Q65" s="156"/>
    </row>
    <row r="66" spans="2:17" x14ac:dyDescent="0.2">
      <c r="B66" s="156"/>
      <c r="C66" s="156"/>
      <c r="D66" s="156"/>
      <c r="E66" s="156"/>
      <c r="F66" s="156"/>
      <c r="G66" s="158"/>
      <c r="H66" s="157"/>
      <c r="I66" s="156"/>
      <c r="J66" s="156"/>
      <c r="K66" s="156"/>
      <c r="L66" s="156"/>
      <c r="M66" s="156"/>
      <c r="N66" s="156"/>
      <c r="O66" s="156"/>
      <c r="P66" s="156"/>
      <c r="Q66" s="156"/>
    </row>
    <row r="67" spans="2:17" x14ac:dyDescent="0.2">
      <c r="B67" s="156"/>
      <c r="C67" s="156"/>
      <c r="D67" s="156"/>
      <c r="E67" s="156"/>
      <c r="F67" s="156"/>
      <c r="G67" s="156"/>
      <c r="H67" s="157"/>
      <c r="I67" s="156"/>
      <c r="J67" s="156"/>
      <c r="K67" s="156"/>
      <c r="L67" s="156"/>
      <c r="M67" s="156"/>
      <c r="N67" s="156"/>
      <c r="O67" s="156"/>
      <c r="P67" s="156"/>
      <c r="Q67" s="156"/>
    </row>
    <row r="68" spans="2:17" x14ac:dyDescent="0.2">
      <c r="B68" s="156"/>
      <c r="C68" s="156"/>
      <c r="D68" s="156"/>
      <c r="E68" s="156"/>
      <c r="F68" s="156"/>
      <c r="G68" s="156"/>
      <c r="H68" s="160"/>
      <c r="I68" s="160"/>
      <c r="J68" s="160"/>
      <c r="K68" s="160"/>
      <c r="L68" s="160"/>
      <c r="M68" s="160"/>
      <c r="N68" s="160"/>
      <c r="O68" s="160"/>
      <c r="P68" s="156"/>
      <c r="Q68" s="156"/>
    </row>
    <row r="69" spans="2:17" x14ac:dyDescent="0.2">
      <c r="B69" s="156"/>
      <c r="C69" s="156"/>
      <c r="D69" s="156"/>
      <c r="E69" s="156"/>
      <c r="F69" s="156"/>
      <c r="G69" s="156"/>
      <c r="H69" s="160"/>
      <c r="I69" s="160"/>
      <c r="J69" s="160"/>
      <c r="K69" s="160"/>
      <c r="L69" s="160"/>
      <c r="M69" s="160"/>
      <c r="N69" s="160"/>
      <c r="O69" s="160"/>
      <c r="P69" s="156"/>
      <c r="Q69" s="156"/>
    </row>
    <row r="70" spans="2:17" x14ac:dyDescent="0.2">
      <c r="B70" s="156"/>
      <c r="C70" s="156"/>
      <c r="D70" s="156"/>
      <c r="E70" s="156"/>
      <c r="F70" s="160"/>
      <c r="G70" s="160"/>
      <c r="H70" s="157"/>
      <c r="I70" s="156"/>
      <c r="J70" s="156"/>
      <c r="K70" s="156"/>
      <c r="L70" s="156"/>
      <c r="M70" s="156"/>
      <c r="N70" s="156"/>
      <c r="O70" s="156"/>
      <c r="P70" s="156"/>
      <c r="Q70" s="156"/>
    </row>
    <row r="71" spans="2:17" x14ac:dyDescent="0.2">
      <c r="B71" s="156"/>
      <c r="C71" s="156"/>
      <c r="D71" s="156"/>
      <c r="E71" s="156"/>
      <c r="F71" s="160"/>
      <c r="G71" s="160"/>
      <c r="H71" s="157"/>
      <c r="I71" s="156"/>
      <c r="J71" s="156"/>
      <c r="K71" s="156"/>
      <c r="L71" s="156"/>
      <c r="M71" s="156"/>
      <c r="N71" s="156"/>
      <c r="O71" s="156"/>
      <c r="P71" s="156"/>
      <c r="Q71" s="156"/>
    </row>
    <row r="72" spans="2:17" x14ac:dyDescent="0.2">
      <c r="B72" s="156"/>
      <c r="C72" s="156"/>
      <c r="D72" s="156"/>
      <c r="E72" s="156"/>
      <c r="F72" s="156"/>
      <c r="G72" s="156"/>
      <c r="H72" s="157"/>
      <c r="I72" s="156"/>
      <c r="J72" s="156"/>
      <c r="K72" s="156"/>
      <c r="L72" s="156"/>
      <c r="M72" s="156"/>
      <c r="N72" s="156"/>
      <c r="O72" s="156"/>
      <c r="P72" s="156"/>
      <c r="Q72" s="156"/>
    </row>
    <row r="73" spans="2:17" x14ac:dyDescent="0.2">
      <c r="B73" s="156"/>
      <c r="C73" s="156"/>
      <c r="D73" s="156"/>
      <c r="E73" s="156"/>
      <c r="F73" s="156"/>
      <c r="G73" s="156"/>
      <c r="H73" s="157"/>
      <c r="I73" s="156"/>
      <c r="J73" s="156"/>
      <c r="K73" s="156"/>
      <c r="L73" s="156"/>
      <c r="M73" s="156"/>
      <c r="N73" s="156"/>
      <c r="O73" s="156"/>
      <c r="P73" s="156"/>
      <c r="Q73" s="156"/>
    </row>
    <row r="74" spans="2:17" x14ac:dyDescent="0.2">
      <c r="B74" s="156"/>
      <c r="C74" s="156"/>
      <c r="D74" s="156"/>
      <c r="E74" s="156"/>
      <c r="F74" s="156"/>
      <c r="G74" s="156"/>
      <c r="H74" s="157"/>
      <c r="I74" s="156"/>
      <c r="J74" s="156"/>
      <c r="K74" s="156"/>
      <c r="L74" s="156"/>
      <c r="M74" s="156"/>
      <c r="N74" s="156"/>
      <c r="O74" s="156"/>
      <c r="P74" s="156"/>
      <c r="Q74" s="156"/>
    </row>
    <row r="75" spans="2:17" x14ac:dyDescent="0.2">
      <c r="B75" s="156"/>
      <c r="C75" s="156"/>
      <c r="D75" s="156"/>
      <c r="E75" s="156"/>
      <c r="F75" s="156"/>
      <c r="G75" s="156"/>
      <c r="H75" s="157"/>
      <c r="I75" s="156"/>
      <c r="J75" s="156"/>
      <c r="K75" s="156"/>
      <c r="L75" s="156"/>
      <c r="M75" s="156"/>
      <c r="N75" s="156"/>
      <c r="O75" s="156"/>
      <c r="P75" s="156"/>
      <c r="Q75" s="156"/>
    </row>
    <row r="76" spans="2:17" x14ac:dyDescent="0.2">
      <c r="B76" s="156"/>
      <c r="C76" s="156"/>
      <c r="D76" s="156"/>
      <c r="E76" s="156"/>
      <c r="F76" s="156"/>
      <c r="G76" s="156"/>
      <c r="H76" s="157"/>
      <c r="I76" s="156"/>
      <c r="J76" s="156"/>
      <c r="K76" s="156"/>
      <c r="L76" s="156"/>
      <c r="M76" s="156"/>
      <c r="N76" s="156"/>
      <c r="O76" s="156"/>
      <c r="P76" s="156"/>
      <c r="Q76" s="156"/>
    </row>
    <row r="77" spans="2:17" x14ac:dyDescent="0.2">
      <c r="B77" s="156"/>
      <c r="C77" s="156"/>
      <c r="D77" s="156"/>
      <c r="E77" s="156"/>
      <c r="F77" s="156"/>
      <c r="G77" s="156"/>
      <c r="H77" s="157"/>
      <c r="I77" s="156"/>
      <c r="J77" s="156"/>
      <c r="K77" s="156"/>
      <c r="L77" s="156"/>
      <c r="M77" s="156"/>
      <c r="N77" s="156"/>
      <c r="O77" s="156"/>
      <c r="P77" s="156"/>
      <c r="Q77" s="156"/>
    </row>
    <row r="78" spans="2:17" x14ac:dyDescent="0.2">
      <c r="B78" s="156"/>
      <c r="C78" s="156"/>
      <c r="D78" s="156"/>
      <c r="E78" s="156"/>
      <c r="F78" s="156"/>
      <c r="G78" s="156"/>
      <c r="H78" s="157"/>
      <c r="I78" s="156"/>
      <c r="J78" s="156"/>
      <c r="K78" s="156"/>
      <c r="L78" s="156"/>
      <c r="M78" s="156"/>
      <c r="N78" s="156"/>
      <c r="O78" s="156"/>
      <c r="P78" s="156"/>
      <c r="Q78" s="156"/>
    </row>
    <row r="79" spans="2:17" x14ac:dyDescent="0.2">
      <c r="B79" s="156"/>
      <c r="C79" s="156"/>
      <c r="D79" s="156"/>
      <c r="E79" s="156"/>
      <c r="F79" s="156"/>
      <c r="G79" s="156"/>
      <c r="H79" s="157"/>
      <c r="I79" s="156"/>
      <c r="J79" s="156"/>
      <c r="K79" s="156"/>
      <c r="L79" s="156"/>
      <c r="M79" s="156"/>
      <c r="N79" s="156"/>
      <c r="O79" s="156"/>
      <c r="P79" s="156"/>
      <c r="Q79" s="156"/>
    </row>
    <row r="80" spans="2:17" x14ac:dyDescent="0.2">
      <c r="B80" s="156"/>
      <c r="C80" s="156"/>
      <c r="D80" s="156"/>
      <c r="E80" s="156"/>
      <c r="F80" s="156"/>
      <c r="G80" s="156"/>
      <c r="H80" s="157"/>
      <c r="I80" s="156"/>
      <c r="J80" s="156"/>
      <c r="K80" s="156"/>
      <c r="L80" s="156"/>
      <c r="M80" s="156"/>
      <c r="N80" s="156"/>
      <c r="O80" s="156"/>
      <c r="P80" s="156"/>
      <c r="Q80" s="156"/>
    </row>
    <row r="81" spans="2:7" x14ac:dyDescent="0.2">
      <c r="B81" s="156"/>
      <c r="C81" s="156"/>
      <c r="D81" s="156"/>
      <c r="E81" s="156"/>
      <c r="F81" s="156"/>
      <c r="G81" s="156"/>
    </row>
    <row r="82" spans="2:7" x14ac:dyDescent="0.2">
      <c r="B82" s="156"/>
      <c r="C82" s="156"/>
      <c r="D82" s="156"/>
      <c r="E82" s="156"/>
      <c r="F82" s="156"/>
      <c r="G82" s="156"/>
    </row>
  </sheetData>
  <sortState ref="A40:G41">
    <sortCondition descending="1" ref="C40:C41"/>
  </sortState>
  <mergeCells count="2">
    <mergeCell ref="C8:E8"/>
    <mergeCell ref="F8:G8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showGridLines="0" zoomScaleNormal="100" workbookViewId="0">
      <selection activeCell="A9" sqref="A9"/>
    </sheetView>
  </sheetViews>
  <sheetFormatPr defaultColWidth="9.140625" defaultRowHeight="12" x14ac:dyDescent="0.2"/>
  <cols>
    <col min="1" max="1" width="11.85546875" style="2"/>
    <col min="2" max="2" width="40.7109375" style="2"/>
    <col min="3" max="3" width="27.5703125" style="2"/>
    <col min="4" max="4" width="9.85546875" style="2" customWidth="1"/>
    <col min="5" max="7" width="27.5703125" style="2"/>
    <col min="8" max="10" width="12.42578125" style="2"/>
    <col min="11" max="11" width="44" style="2"/>
    <col min="12" max="12" width="2" style="2"/>
    <col min="13" max="1024" width="12.42578125" style="2"/>
    <col min="1025" max="16384" width="9.140625" style="97"/>
  </cols>
  <sheetData>
    <row r="1" spans="1:1023" x14ac:dyDescent="0.2">
      <c r="A1" s="82"/>
      <c r="B1" s="97"/>
      <c r="C1" s="97"/>
      <c r="D1" s="97"/>
      <c r="E1" s="97"/>
      <c r="F1" s="97"/>
      <c r="G1" s="97"/>
      <c r="H1" s="97"/>
      <c r="I1" s="97"/>
      <c r="J1" s="97"/>
      <c r="K1" s="4"/>
      <c r="L1" s="4"/>
      <c r="M1" s="4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</row>
    <row r="2" spans="1:1023" x14ac:dyDescent="0.2">
      <c r="A2" s="97"/>
      <c r="B2" s="21" t="s">
        <v>0</v>
      </c>
      <c r="C2" s="97"/>
      <c r="E2" s="97"/>
      <c r="F2" s="97"/>
      <c r="G2" s="97"/>
      <c r="H2" s="97"/>
      <c r="I2" s="97"/>
      <c r="J2" s="97"/>
      <c r="K2" s="4"/>
      <c r="L2" s="4"/>
      <c r="M2" s="4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</row>
    <row r="3" spans="1:1023" x14ac:dyDescent="0.2">
      <c r="A3" s="97"/>
      <c r="B3" s="4" t="s">
        <v>1</v>
      </c>
      <c r="C3" s="97"/>
      <c r="E3" s="97"/>
      <c r="F3" s="97"/>
      <c r="G3" s="97"/>
      <c r="H3" s="97"/>
      <c r="I3" s="97"/>
      <c r="J3" s="97"/>
      <c r="K3" s="4"/>
      <c r="L3" s="4"/>
      <c r="M3" s="4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</row>
    <row r="4" spans="1:1023" x14ac:dyDescent="0.2">
      <c r="A4" s="97"/>
      <c r="B4" s="97"/>
      <c r="C4" s="97"/>
      <c r="D4" s="97"/>
      <c r="E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97"/>
      <c r="GN4" s="97"/>
      <c r="GO4" s="97"/>
      <c r="GP4" s="97"/>
      <c r="GQ4" s="97"/>
      <c r="GR4" s="97"/>
      <c r="GS4" s="97"/>
      <c r="GT4" s="97"/>
      <c r="GU4" s="97"/>
      <c r="GV4" s="97"/>
      <c r="GW4" s="97"/>
      <c r="GX4" s="97"/>
      <c r="GY4" s="97"/>
      <c r="GZ4" s="97"/>
      <c r="HA4" s="97"/>
      <c r="HB4" s="97"/>
      <c r="HC4" s="97"/>
      <c r="HD4" s="97"/>
      <c r="HE4" s="97"/>
      <c r="HF4" s="97"/>
      <c r="HG4" s="97"/>
      <c r="HH4" s="97"/>
      <c r="HI4" s="97"/>
      <c r="HJ4" s="97"/>
      <c r="HK4" s="97"/>
      <c r="HL4" s="97"/>
      <c r="HM4" s="97"/>
      <c r="HN4" s="97"/>
      <c r="HO4" s="97"/>
      <c r="HP4" s="97"/>
      <c r="HQ4" s="97"/>
      <c r="HR4" s="97"/>
      <c r="HS4" s="97"/>
      <c r="HT4" s="97"/>
      <c r="HU4" s="97"/>
      <c r="HV4" s="97"/>
      <c r="HW4" s="97"/>
      <c r="HX4" s="97"/>
      <c r="HY4" s="97"/>
      <c r="HZ4" s="97"/>
      <c r="IA4" s="97"/>
      <c r="IB4" s="97"/>
      <c r="IC4" s="97"/>
      <c r="ID4" s="97"/>
      <c r="IE4" s="97"/>
      <c r="IF4" s="97"/>
      <c r="IG4" s="97"/>
      <c r="IH4" s="97"/>
      <c r="II4" s="97"/>
      <c r="IJ4" s="97"/>
      <c r="IK4" s="97"/>
      <c r="IL4" s="97"/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97"/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97"/>
      <c r="LG4" s="97"/>
      <c r="LH4" s="97"/>
      <c r="LI4" s="97"/>
      <c r="LJ4" s="97"/>
      <c r="LK4" s="97"/>
      <c r="LL4" s="97"/>
      <c r="LM4" s="97"/>
      <c r="LN4" s="97"/>
      <c r="LO4" s="97"/>
      <c r="LP4" s="97"/>
      <c r="LQ4" s="97"/>
      <c r="LR4" s="97"/>
      <c r="LS4" s="97"/>
      <c r="LT4" s="97"/>
      <c r="LU4" s="97"/>
      <c r="LV4" s="97"/>
      <c r="LW4" s="97"/>
      <c r="LX4" s="97"/>
      <c r="LY4" s="97"/>
      <c r="LZ4" s="97"/>
      <c r="MA4" s="97"/>
      <c r="MB4" s="97"/>
      <c r="MC4" s="97"/>
      <c r="MD4" s="97"/>
      <c r="ME4" s="97"/>
      <c r="MF4" s="97"/>
      <c r="MG4" s="97"/>
      <c r="MH4" s="97"/>
      <c r="MI4" s="97"/>
      <c r="MJ4" s="97"/>
      <c r="MK4" s="97"/>
      <c r="ML4" s="97"/>
      <c r="MM4" s="97"/>
      <c r="MN4" s="97"/>
      <c r="MO4" s="97"/>
      <c r="MP4" s="97"/>
      <c r="MQ4" s="97"/>
      <c r="MR4" s="97"/>
      <c r="MS4" s="97"/>
      <c r="MT4" s="97"/>
      <c r="MU4" s="97"/>
      <c r="MV4" s="97"/>
      <c r="MW4" s="97"/>
      <c r="MX4" s="97"/>
      <c r="MY4" s="97"/>
      <c r="MZ4" s="97"/>
      <c r="NA4" s="97"/>
      <c r="NB4" s="97"/>
      <c r="NC4" s="97"/>
      <c r="ND4" s="97"/>
      <c r="NE4" s="97"/>
      <c r="NF4" s="97"/>
      <c r="NG4" s="97"/>
      <c r="NH4" s="97"/>
      <c r="NI4" s="97"/>
      <c r="NJ4" s="97"/>
      <c r="NK4" s="97"/>
      <c r="NL4" s="97"/>
      <c r="NM4" s="97"/>
      <c r="NN4" s="97"/>
      <c r="NO4" s="97"/>
      <c r="NP4" s="97"/>
      <c r="NQ4" s="97"/>
      <c r="NR4" s="97"/>
      <c r="NS4" s="97"/>
      <c r="NT4" s="97"/>
      <c r="NU4" s="97"/>
      <c r="NV4" s="97"/>
      <c r="NW4" s="97"/>
      <c r="NX4" s="97"/>
      <c r="NY4" s="97"/>
      <c r="NZ4" s="97"/>
      <c r="OA4" s="97"/>
      <c r="OB4" s="97"/>
      <c r="OC4" s="97"/>
      <c r="OD4" s="97"/>
      <c r="OE4" s="97"/>
      <c r="OF4" s="97"/>
      <c r="OG4" s="97"/>
      <c r="OH4" s="97"/>
      <c r="OI4" s="97"/>
      <c r="OJ4" s="97"/>
      <c r="OK4" s="97"/>
      <c r="OL4" s="97"/>
      <c r="OM4" s="97"/>
      <c r="ON4" s="97"/>
      <c r="OO4" s="97"/>
      <c r="OP4" s="97"/>
      <c r="OQ4" s="97"/>
      <c r="OR4" s="97"/>
      <c r="OS4" s="97"/>
      <c r="OT4" s="97"/>
      <c r="OU4" s="97"/>
      <c r="OV4" s="97"/>
      <c r="OW4" s="97"/>
      <c r="OX4" s="97"/>
      <c r="OY4" s="97"/>
      <c r="OZ4" s="97"/>
      <c r="PA4" s="97"/>
      <c r="PB4" s="97"/>
      <c r="PC4" s="97"/>
      <c r="PD4" s="97"/>
      <c r="PE4" s="97"/>
      <c r="PF4" s="97"/>
      <c r="PG4" s="97"/>
      <c r="PH4" s="97"/>
      <c r="PI4" s="97"/>
      <c r="PJ4" s="97"/>
      <c r="PK4" s="97"/>
      <c r="PL4" s="97"/>
      <c r="PM4" s="97"/>
      <c r="PN4" s="97"/>
      <c r="PO4" s="97"/>
      <c r="PP4" s="97"/>
      <c r="PQ4" s="97"/>
      <c r="PR4" s="97"/>
      <c r="PS4" s="97"/>
      <c r="PT4" s="97"/>
      <c r="PU4" s="97"/>
      <c r="PV4" s="97"/>
      <c r="PW4" s="97"/>
      <c r="PX4" s="97"/>
      <c r="PY4" s="97"/>
      <c r="PZ4" s="97"/>
      <c r="QA4" s="97"/>
      <c r="QB4" s="97"/>
      <c r="QC4" s="97"/>
      <c r="QD4" s="97"/>
      <c r="QE4" s="97"/>
      <c r="QF4" s="97"/>
      <c r="QG4" s="97"/>
      <c r="QH4" s="97"/>
      <c r="QI4" s="97"/>
      <c r="QJ4" s="97"/>
      <c r="QK4" s="97"/>
      <c r="QL4" s="97"/>
      <c r="QM4" s="97"/>
      <c r="QN4" s="97"/>
      <c r="QO4" s="97"/>
      <c r="QP4" s="97"/>
      <c r="QQ4" s="97"/>
      <c r="QR4" s="97"/>
      <c r="QS4" s="97"/>
      <c r="QT4" s="97"/>
      <c r="QU4" s="97"/>
      <c r="QV4" s="97"/>
      <c r="QW4" s="97"/>
      <c r="QX4" s="97"/>
      <c r="QY4" s="97"/>
      <c r="QZ4" s="97"/>
      <c r="RA4" s="97"/>
      <c r="RB4" s="97"/>
      <c r="RC4" s="97"/>
      <c r="RD4" s="97"/>
      <c r="RE4" s="97"/>
      <c r="RF4" s="97"/>
      <c r="RG4" s="97"/>
      <c r="RH4" s="97"/>
      <c r="RI4" s="97"/>
      <c r="RJ4" s="97"/>
      <c r="RK4" s="97"/>
      <c r="RL4" s="97"/>
      <c r="RM4" s="97"/>
      <c r="RN4" s="97"/>
      <c r="RO4" s="97"/>
      <c r="RP4" s="97"/>
      <c r="RQ4" s="97"/>
      <c r="RR4" s="97"/>
      <c r="RS4" s="97"/>
      <c r="RT4" s="97"/>
      <c r="RU4" s="97"/>
      <c r="RV4" s="97"/>
      <c r="RW4" s="97"/>
      <c r="RX4" s="97"/>
      <c r="RY4" s="97"/>
      <c r="RZ4" s="97"/>
      <c r="SA4" s="97"/>
      <c r="SB4" s="97"/>
      <c r="SC4" s="97"/>
      <c r="SD4" s="97"/>
      <c r="SE4" s="97"/>
      <c r="SF4" s="97"/>
      <c r="SG4" s="97"/>
      <c r="SH4" s="97"/>
      <c r="SI4" s="97"/>
      <c r="SJ4" s="97"/>
      <c r="SK4" s="97"/>
      <c r="SL4" s="97"/>
      <c r="SM4" s="97"/>
      <c r="SN4" s="97"/>
      <c r="SO4" s="97"/>
      <c r="SP4" s="97"/>
      <c r="SQ4" s="97"/>
      <c r="SR4" s="97"/>
      <c r="SS4" s="97"/>
      <c r="ST4" s="97"/>
      <c r="SU4" s="97"/>
      <c r="SV4" s="97"/>
      <c r="SW4" s="97"/>
      <c r="SX4" s="97"/>
      <c r="SY4" s="97"/>
      <c r="SZ4" s="97"/>
      <c r="TA4" s="97"/>
      <c r="TB4" s="97"/>
      <c r="TC4" s="97"/>
      <c r="TD4" s="97"/>
      <c r="TE4" s="97"/>
      <c r="TF4" s="97"/>
      <c r="TG4" s="97"/>
      <c r="TH4" s="97"/>
      <c r="TI4" s="97"/>
      <c r="TJ4" s="97"/>
      <c r="TK4" s="97"/>
      <c r="TL4" s="97"/>
      <c r="TM4" s="97"/>
      <c r="TN4" s="97"/>
      <c r="TO4" s="97"/>
      <c r="TP4" s="97"/>
      <c r="TQ4" s="97"/>
      <c r="TR4" s="97"/>
      <c r="TS4" s="97"/>
      <c r="TT4" s="97"/>
      <c r="TU4" s="97"/>
      <c r="TV4" s="97"/>
      <c r="TW4" s="97"/>
      <c r="TX4" s="97"/>
      <c r="TY4" s="97"/>
      <c r="TZ4" s="97"/>
      <c r="UA4" s="97"/>
      <c r="UB4" s="97"/>
      <c r="UC4" s="97"/>
      <c r="UD4" s="97"/>
      <c r="UE4" s="97"/>
      <c r="UF4" s="97"/>
      <c r="UG4" s="97"/>
      <c r="UH4" s="97"/>
      <c r="UI4" s="97"/>
      <c r="UJ4" s="97"/>
      <c r="UK4" s="97"/>
      <c r="UL4" s="97"/>
      <c r="UM4" s="97"/>
      <c r="UN4" s="97"/>
      <c r="UO4" s="97"/>
      <c r="UP4" s="97"/>
      <c r="UQ4" s="97"/>
      <c r="UR4" s="97"/>
      <c r="US4" s="97"/>
      <c r="UT4" s="97"/>
      <c r="UU4" s="97"/>
      <c r="UV4" s="97"/>
      <c r="UW4" s="97"/>
      <c r="UX4" s="97"/>
      <c r="UY4" s="97"/>
      <c r="UZ4" s="97"/>
      <c r="VA4" s="97"/>
      <c r="VB4" s="97"/>
      <c r="VC4" s="97"/>
      <c r="VD4" s="97"/>
      <c r="VE4" s="97"/>
      <c r="VF4" s="97"/>
      <c r="VG4" s="97"/>
      <c r="VH4" s="97"/>
      <c r="VI4" s="97"/>
      <c r="VJ4" s="97"/>
      <c r="VK4" s="97"/>
      <c r="VL4" s="97"/>
      <c r="VM4" s="97"/>
      <c r="VN4" s="97"/>
      <c r="VO4" s="97"/>
      <c r="VP4" s="97"/>
      <c r="VQ4" s="97"/>
      <c r="VR4" s="97"/>
      <c r="VS4" s="97"/>
      <c r="VT4" s="97"/>
      <c r="VU4" s="97"/>
      <c r="VV4" s="97"/>
      <c r="VW4" s="97"/>
      <c r="VX4" s="97"/>
      <c r="VY4" s="97"/>
      <c r="VZ4" s="97"/>
      <c r="WA4" s="97"/>
      <c r="WB4" s="97"/>
      <c r="WC4" s="97"/>
      <c r="WD4" s="97"/>
      <c r="WE4" s="97"/>
      <c r="WF4" s="97"/>
      <c r="WG4" s="97"/>
      <c r="WH4" s="97"/>
      <c r="WI4" s="97"/>
      <c r="WJ4" s="97"/>
      <c r="WK4" s="97"/>
      <c r="WL4" s="97"/>
      <c r="WM4" s="97"/>
      <c r="WN4" s="97"/>
      <c r="WO4" s="97"/>
      <c r="WP4" s="97"/>
      <c r="WQ4" s="97"/>
      <c r="WR4" s="97"/>
      <c r="WS4" s="97"/>
      <c r="WT4" s="97"/>
      <c r="WU4" s="97"/>
      <c r="WV4" s="97"/>
      <c r="WW4" s="97"/>
      <c r="WX4" s="97"/>
      <c r="WY4" s="97"/>
      <c r="WZ4" s="97"/>
      <c r="XA4" s="97"/>
      <c r="XB4" s="97"/>
      <c r="XC4" s="97"/>
      <c r="XD4" s="97"/>
      <c r="XE4" s="97"/>
      <c r="XF4" s="97"/>
      <c r="XG4" s="97"/>
      <c r="XH4" s="97"/>
      <c r="XI4" s="97"/>
      <c r="XJ4" s="97"/>
      <c r="XK4" s="97"/>
      <c r="XL4" s="97"/>
      <c r="XM4" s="97"/>
      <c r="XN4" s="97"/>
      <c r="XO4" s="97"/>
      <c r="XP4" s="97"/>
      <c r="XQ4" s="97"/>
      <c r="XR4" s="97"/>
      <c r="XS4" s="97"/>
      <c r="XT4" s="97"/>
      <c r="XU4" s="97"/>
      <c r="XV4" s="97"/>
      <c r="XW4" s="97"/>
      <c r="XX4" s="97"/>
      <c r="XY4" s="97"/>
      <c r="XZ4" s="97"/>
      <c r="YA4" s="97"/>
      <c r="YB4" s="97"/>
      <c r="YC4" s="97"/>
      <c r="YD4" s="97"/>
      <c r="YE4" s="97"/>
      <c r="YF4" s="97"/>
      <c r="YG4" s="97"/>
      <c r="YH4" s="97"/>
      <c r="YI4" s="97"/>
      <c r="YJ4" s="97"/>
      <c r="YK4" s="97"/>
      <c r="YL4" s="97"/>
      <c r="YM4" s="97"/>
      <c r="YN4" s="97"/>
      <c r="YO4" s="97"/>
      <c r="YP4" s="97"/>
      <c r="YQ4" s="97"/>
      <c r="YR4" s="97"/>
      <c r="YS4" s="97"/>
      <c r="YT4" s="97"/>
      <c r="YU4" s="97"/>
      <c r="YV4" s="97"/>
      <c r="YW4" s="97"/>
      <c r="YX4" s="97"/>
      <c r="YY4" s="97"/>
      <c r="YZ4" s="97"/>
      <c r="ZA4" s="97"/>
      <c r="ZB4" s="97"/>
      <c r="ZC4" s="97"/>
      <c r="ZD4" s="97"/>
      <c r="ZE4" s="97"/>
      <c r="ZF4" s="97"/>
      <c r="ZG4" s="97"/>
      <c r="ZH4" s="97"/>
      <c r="ZI4" s="97"/>
      <c r="ZJ4" s="97"/>
      <c r="ZK4" s="97"/>
      <c r="ZL4" s="97"/>
      <c r="ZM4" s="97"/>
      <c r="ZN4" s="97"/>
      <c r="ZO4" s="97"/>
      <c r="ZP4" s="97"/>
      <c r="ZQ4" s="97"/>
      <c r="ZR4" s="97"/>
      <c r="ZS4" s="97"/>
      <c r="ZT4" s="97"/>
      <c r="ZU4" s="97"/>
      <c r="ZV4" s="97"/>
      <c r="ZW4" s="97"/>
      <c r="ZX4" s="97"/>
      <c r="ZY4" s="97"/>
      <c r="ZZ4" s="97"/>
      <c r="AAA4" s="97"/>
      <c r="AAB4" s="97"/>
      <c r="AAC4" s="97"/>
      <c r="AAD4" s="97"/>
      <c r="AAE4" s="97"/>
      <c r="AAF4" s="97"/>
      <c r="AAG4" s="97"/>
      <c r="AAH4" s="97"/>
      <c r="AAI4" s="97"/>
      <c r="AAJ4" s="97"/>
      <c r="AAK4" s="97"/>
      <c r="AAL4" s="97"/>
      <c r="AAM4" s="97"/>
      <c r="AAN4" s="97"/>
      <c r="AAO4" s="97"/>
      <c r="AAP4" s="97"/>
      <c r="AAQ4" s="97"/>
      <c r="AAR4" s="97"/>
      <c r="AAS4" s="97"/>
      <c r="AAT4" s="97"/>
      <c r="AAU4" s="97"/>
      <c r="AAV4" s="97"/>
      <c r="AAW4" s="97"/>
      <c r="AAX4" s="97"/>
      <c r="AAY4" s="97"/>
      <c r="AAZ4" s="97"/>
      <c r="ABA4" s="97"/>
      <c r="ABB4" s="97"/>
      <c r="ABC4" s="97"/>
      <c r="ABD4" s="97"/>
      <c r="ABE4" s="97"/>
      <c r="ABF4" s="97"/>
      <c r="ABG4" s="97"/>
      <c r="ABH4" s="97"/>
      <c r="ABI4" s="97"/>
      <c r="ABJ4" s="97"/>
      <c r="ABK4" s="97"/>
      <c r="ABL4" s="97"/>
      <c r="ABM4" s="97"/>
      <c r="ABN4" s="97"/>
      <c r="ABO4" s="97"/>
      <c r="ABP4" s="97"/>
      <c r="ABQ4" s="97"/>
      <c r="ABR4" s="97"/>
      <c r="ABS4" s="97"/>
      <c r="ABT4" s="97"/>
      <c r="ABU4" s="97"/>
      <c r="ABV4" s="97"/>
      <c r="ABW4" s="97"/>
      <c r="ABX4" s="97"/>
      <c r="ABY4" s="97"/>
      <c r="ABZ4" s="97"/>
      <c r="ACA4" s="97"/>
      <c r="ACB4" s="97"/>
      <c r="ACC4" s="97"/>
      <c r="ACD4" s="97"/>
      <c r="ACE4" s="97"/>
      <c r="ACF4" s="97"/>
      <c r="ACG4" s="97"/>
      <c r="ACH4" s="97"/>
      <c r="ACI4" s="97"/>
      <c r="ACJ4" s="97"/>
      <c r="ACK4" s="97"/>
      <c r="ACL4" s="97"/>
      <c r="ACM4" s="97"/>
      <c r="ACN4" s="97"/>
      <c r="ACO4" s="97"/>
      <c r="ACP4" s="97"/>
      <c r="ACQ4" s="97"/>
      <c r="ACR4" s="97"/>
      <c r="ACS4" s="97"/>
      <c r="ACT4" s="97"/>
      <c r="ACU4" s="97"/>
      <c r="ACV4" s="97"/>
      <c r="ACW4" s="97"/>
      <c r="ACX4" s="97"/>
      <c r="ACY4" s="97"/>
      <c r="ACZ4" s="97"/>
      <c r="ADA4" s="97"/>
      <c r="ADB4" s="97"/>
      <c r="ADC4" s="97"/>
      <c r="ADD4" s="97"/>
      <c r="ADE4" s="97"/>
      <c r="ADF4" s="97"/>
      <c r="ADG4" s="97"/>
      <c r="ADH4" s="97"/>
      <c r="ADI4" s="97"/>
      <c r="ADJ4" s="97"/>
      <c r="ADK4" s="97"/>
      <c r="ADL4" s="97"/>
      <c r="ADM4" s="97"/>
      <c r="ADN4" s="97"/>
      <c r="ADO4" s="97"/>
      <c r="ADP4" s="97"/>
      <c r="ADQ4" s="97"/>
      <c r="ADR4" s="97"/>
      <c r="ADS4" s="97"/>
      <c r="ADT4" s="97"/>
      <c r="ADU4" s="97"/>
      <c r="ADV4" s="97"/>
      <c r="ADW4" s="97"/>
      <c r="ADX4" s="97"/>
      <c r="ADY4" s="97"/>
      <c r="ADZ4" s="97"/>
      <c r="AEA4" s="97"/>
      <c r="AEB4" s="97"/>
      <c r="AEC4" s="97"/>
      <c r="AED4" s="97"/>
      <c r="AEE4" s="97"/>
      <c r="AEF4" s="97"/>
      <c r="AEG4" s="97"/>
      <c r="AEH4" s="97"/>
      <c r="AEI4" s="97"/>
      <c r="AEJ4" s="97"/>
      <c r="AEK4" s="97"/>
      <c r="AEL4" s="97"/>
      <c r="AEM4" s="97"/>
      <c r="AEN4" s="97"/>
      <c r="AEO4" s="97"/>
      <c r="AEP4" s="97"/>
      <c r="AEQ4" s="97"/>
      <c r="AER4" s="97"/>
      <c r="AES4" s="97"/>
      <c r="AET4" s="97"/>
      <c r="AEU4" s="97"/>
      <c r="AEV4" s="97"/>
      <c r="AEW4" s="97"/>
      <c r="AEX4" s="97"/>
      <c r="AEY4" s="97"/>
      <c r="AEZ4" s="97"/>
      <c r="AFA4" s="97"/>
      <c r="AFB4" s="97"/>
      <c r="AFC4" s="97"/>
      <c r="AFD4" s="97"/>
      <c r="AFE4" s="97"/>
      <c r="AFF4" s="97"/>
      <c r="AFG4" s="97"/>
      <c r="AFH4" s="97"/>
      <c r="AFI4" s="97"/>
      <c r="AFJ4" s="97"/>
      <c r="AFK4" s="97"/>
      <c r="AFL4" s="97"/>
      <c r="AFM4" s="97"/>
      <c r="AFN4" s="97"/>
      <c r="AFO4" s="97"/>
      <c r="AFP4" s="97"/>
      <c r="AFQ4" s="97"/>
      <c r="AFR4" s="97"/>
      <c r="AFS4" s="97"/>
      <c r="AFT4" s="97"/>
      <c r="AFU4" s="97"/>
      <c r="AFV4" s="97"/>
      <c r="AFW4" s="97"/>
      <c r="AFX4" s="97"/>
      <c r="AFY4" s="97"/>
      <c r="AFZ4" s="97"/>
      <c r="AGA4" s="97"/>
      <c r="AGB4" s="97"/>
      <c r="AGC4" s="97"/>
      <c r="AGD4" s="97"/>
      <c r="AGE4" s="97"/>
      <c r="AGF4" s="97"/>
      <c r="AGG4" s="97"/>
      <c r="AGH4" s="97"/>
      <c r="AGI4" s="97"/>
      <c r="AGJ4" s="97"/>
      <c r="AGK4" s="97"/>
      <c r="AGL4" s="97"/>
      <c r="AGM4" s="97"/>
      <c r="AGN4" s="97"/>
      <c r="AGO4" s="97"/>
      <c r="AGP4" s="97"/>
      <c r="AGQ4" s="97"/>
      <c r="AGR4" s="97"/>
      <c r="AGS4" s="97"/>
      <c r="AGT4" s="97"/>
      <c r="AGU4" s="97"/>
      <c r="AGV4" s="97"/>
      <c r="AGW4" s="97"/>
      <c r="AGX4" s="97"/>
      <c r="AGY4" s="97"/>
      <c r="AGZ4" s="97"/>
      <c r="AHA4" s="97"/>
      <c r="AHB4" s="97"/>
      <c r="AHC4" s="97"/>
      <c r="AHD4" s="97"/>
      <c r="AHE4" s="97"/>
      <c r="AHF4" s="97"/>
      <c r="AHG4" s="97"/>
      <c r="AHH4" s="97"/>
      <c r="AHI4" s="97"/>
      <c r="AHJ4" s="97"/>
      <c r="AHK4" s="97"/>
      <c r="AHL4" s="97"/>
      <c r="AHM4" s="97"/>
      <c r="AHN4" s="97"/>
      <c r="AHO4" s="97"/>
      <c r="AHP4" s="97"/>
      <c r="AHQ4" s="97"/>
      <c r="AHR4" s="97"/>
      <c r="AHS4" s="97"/>
      <c r="AHT4" s="97"/>
      <c r="AHU4" s="97"/>
      <c r="AHV4" s="97"/>
      <c r="AHW4" s="97"/>
      <c r="AHX4" s="97"/>
      <c r="AHY4" s="97"/>
      <c r="AHZ4" s="97"/>
      <c r="AIA4" s="97"/>
      <c r="AIB4" s="97"/>
      <c r="AIC4" s="97"/>
      <c r="AID4" s="97"/>
      <c r="AIE4" s="97"/>
      <c r="AIF4" s="97"/>
      <c r="AIG4" s="97"/>
      <c r="AIH4" s="97"/>
      <c r="AII4" s="97"/>
      <c r="AIJ4" s="97"/>
      <c r="AIK4" s="97"/>
      <c r="AIL4" s="97"/>
      <c r="AIM4" s="97"/>
      <c r="AIN4" s="97"/>
      <c r="AIO4" s="97"/>
      <c r="AIP4" s="97"/>
      <c r="AIQ4" s="97"/>
      <c r="AIR4" s="97"/>
      <c r="AIS4" s="97"/>
      <c r="AIT4" s="97"/>
      <c r="AIU4" s="97"/>
      <c r="AIV4" s="97"/>
      <c r="AIW4" s="97"/>
      <c r="AIX4" s="97"/>
      <c r="AIY4" s="97"/>
      <c r="AIZ4" s="97"/>
      <c r="AJA4" s="97"/>
      <c r="AJB4" s="97"/>
      <c r="AJC4" s="97"/>
      <c r="AJD4" s="97"/>
      <c r="AJE4" s="97"/>
      <c r="AJF4" s="97"/>
      <c r="AJG4" s="97"/>
      <c r="AJH4" s="97"/>
      <c r="AJI4" s="97"/>
      <c r="AJJ4" s="97"/>
      <c r="AJK4" s="97"/>
      <c r="AJL4" s="97"/>
      <c r="AJM4" s="97"/>
      <c r="AJN4" s="97"/>
      <c r="AJO4" s="97"/>
      <c r="AJP4" s="97"/>
      <c r="AJQ4" s="97"/>
      <c r="AJR4" s="97"/>
      <c r="AJS4" s="97"/>
      <c r="AJT4" s="97"/>
      <c r="AJU4" s="97"/>
      <c r="AJV4" s="97"/>
      <c r="AJW4" s="97"/>
      <c r="AJX4" s="97"/>
      <c r="AJY4" s="97"/>
      <c r="AJZ4" s="97"/>
      <c r="AKA4" s="97"/>
      <c r="AKB4" s="97"/>
      <c r="AKC4" s="97"/>
      <c r="AKD4" s="97"/>
      <c r="AKE4" s="97"/>
      <c r="AKF4" s="97"/>
      <c r="AKG4" s="97"/>
      <c r="AKH4" s="97"/>
      <c r="AKI4" s="97"/>
      <c r="AKJ4" s="97"/>
      <c r="AKK4" s="97"/>
      <c r="AKL4" s="97"/>
      <c r="AKM4" s="97"/>
      <c r="AKN4" s="97"/>
      <c r="AKO4" s="97"/>
      <c r="AKP4" s="97"/>
      <c r="AKQ4" s="97"/>
      <c r="AKR4" s="97"/>
      <c r="AKS4" s="97"/>
      <c r="AKT4" s="97"/>
      <c r="AKU4" s="97"/>
      <c r="AKV4" s="97"/>
      <c r="AKW4" s="97"/>
      <c r="AKX4" s="97"/>
      <c r="AKY4" s="97"/>
      <c r="AKZ4" s="97"/>
      <c r="ALA4" s="97"/>
      <c r="ALB4" s="97"/>
      <c r="ALC4" s="97"/>
      <c r="ALD4" s="97"/>
      <c r="ALE4" s="97"/>
      <c r="ALF4" s="97"/>
      <c r="ALG4" s="97"/>
      <c r="ALH4" s="97"/>
      <c r="ALI4" s="97"/>
      <c r="ALJ4" s="97"/>
      <c r="ALK4" s="97"/>
      <c r="ALL4" s="97"/>
      <c r="ALM4" s="97"/>
      <c r="ALN4" s="97"/>
      <c r="ALO4" s="97"/>
      <c r="ALP4" s="97"/>
      <c r="ALQ4" s="97"/>
      <c r="ALR4" s="97"/>
      <c r="ALS4" s="97"/>
      <c r="ALT4" s="97"/>
      <c r="ALU4" s="97"/>
      <c r="ALV4" s="97"/>
      <c r="ALW4" s="97"/>
      <c r="ALX4" s="97"/>
      <c r="ALY4" s="97"/>
      <c r="ALZ4" s="97"/>
      <c r="AMA4" s="97"/>
      <c r="AMB4" s="97"/>
      <c r="AMC4" s="97"/>
      <c r="AMD4" s="97"/>
      <c r="AME4" s="97"/>
      <c r="AMF4" s="97"/>
      <c r="AMG4" s="97"/>
      <c r="AMH4" s="97"/>
      <c r="AMI4" s="97"/>
    </row>
    <row r="5" spans="1:1023" s="7" customFormat="1" ht="23.25" x14ac:dyDescent="0.2">
      <c r="B5" s="106" t="s">
        <v>153</v>
      </c>
      <c r="D5" s="182"/>
    </row>
    <row r="6" spans="1:1023" ht="20.25" x14ac:dyDescent="0.2">
      <c r="A6" s="97"/>
      <c r="B6" s="186" t="s">
        <v>53</v>
      </c>
      <c r="C6" s="48"/>
      <c r="D6" s="48"/>
      <c r="E6" s="48"/>
      <c r="F6" s="48"/>
      <c r="G6" s="4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1023" x14ac:dyDescent="0.2">
      <c r="A7" s="97"/>
      <c r="B7" s="48"/>
      <c r="C7" s="48"/>
      <c r="D7" s="83"/>
      <c r="E7" s="83"/>
      <c r="F7" s="83"/>
      <c r="G7" s="83"/>
      <c r="H7" s="97"/>
      <c r="I7" s="97"/>
      <c r="J7" s="97"/>
      <c r="K7" s="48"/>
      <c r="L7" s="97"/>
      <c r="M7" s="97"/>
      <c r="N7" s="97"/>
      <c r="O7" s="97"/>
      <c r="P7" s="97"/>
      <c r="Q7" s="97"/>
      <c r="R7" s="97"/>
    </row>
    <row r="8" spans="1:1023" x14ac:dyDescent="0.2">
      <c r="A8" s="97"/>
      <c r="B8" s="97"/>
      <c r="C8" s="97"/>
      <c r="D8" s="84"/>
      <c r="E8" s="28"/>
      <c r="F8" s="28"/>
      <c r="G8" s="2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</row>
    <row r="9" spans="1:1023" x14ac:dyDescent="0.2">
      <c r="A9" s="97"/>
      <c r="B9" s="10"/>
      <c r="C9" s="85" t="s">
        <v>53</v>
      </c>
      <c r="D9" s="84" t="s">
        <v>61</v>
      </c>
      <c r="E9" s="96"/>
      <c r="F9" s="96"/>
      <c r="G9" s="96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023" x14ac:dyDescent="0.2">
      <c r="A10" s="142" t="s">
        <v>135</v>
      </c>
      <c r="B10" s="86" t="s">
        <v>128</v>
      </c>
      <c r="C10" s="136">
        <v>74.66</v>
      </c>
      <c r="D10" s="51"/>
      <c r="E10" s="15"/>
      <c r="F10" s="15"/>
      <c r="G10" s="15"/>
      <c r="H10" s="97"/>
      <c r="I10" s="97"/>
      <c r="J10" s="97"/>
      <c r="K10" s="97"/>
      <c r="L10" s="97"/>
      <c r="M10" s="97"/>
      <c r="N10" s="72"/>
      <c r="O10" s="72"/>
      <c r="P10" s="72"/>
      <c r="Q10" s="72"/>
      <c r="R10" s="72"/>
    </row>
    <row r="11" spans="1:1023" x14ac:dyDescent="0.2">
      <c r="A11" s="142"/>
      <c r="B11" s="7"/>
      <c r="C11" s="58"/>
      <c r="D11" s="51"/>
      <c r="E11" s="15"/>
      <c r="F11" s="15"/>
      <c r="G11" s="15"/>
      <c r="H11" s="97"/>
      <c r="I11" s="97"/>
      <c r="J11" s="97"/>
      <c r="K11" s="97"/>
      <c r="L11" s="97"/>
      <c r="M11" s="97"/>
      <c r="N11" s="72"/>
      <c r="O11" s="72"/>
      <c r="P11" s="72"/>
      <c r="Q11" s="72"/>
      <c r="R11" s="72"/>
    </row>
    <row r="12" spans="1:1023" x14ac:dyDescent="0.2">
      <c r="A12" s="164" t="s">
        <v>91</v>
      </c>
      <c r="B12" s="87" t="s">
        <v>12</v>
      </c>
      <c r="C12" s="88">
        <f>VLOOKUP($A12,[1]figure7!$A$6:$C$44,3, FALSE)</f>
        <v>21.407959000000002</v>
      </c>
      <c r="D12" s="115"/>
      <c r="F12" s="15"/>
      <c r="G12" s="15"/>
      <c r="H12" s="97"/>
      <c r="I12" s="97"/>
      <c r="J12" s="97"/>
      <c r="K12" s="97"/>
      <c r="L12" s="97"/>
      <c r="M12" s="97"/>
      <c r="N12" s="72"/>
      <c r="O12" s="72"/>
      <c r="P12" s="72"/>
      <c r="Q12" s="72"/>
      <c r="R12" s="72"/>
    </row>
    <row r="13" spans="1:1023" x14ac:dyDescent="0.2">
      <c r="A13" s="164" t="s">
        <v>88</v>
      </c>
      <c r="B13" s="89" t="s">
        <v>9</v>
      </c>
      <c r="C13" s="88">
        <f>VLOOKUP($A13,[1]figure7!$A$6:$C$44,3, FALSE)</f>
        <v>13.791874</v>
      </c>
      <c r="D13" s="115"/>
      <c r="F13" s="15"/>
      <c r="G13" s="15"/>
      <c r="H13" s="97"/>
      <c r="I13" s="97"/>
      <c r="J13" s="97"/>
      <c r="K13" s="97"/>
      <c r="L13" s="97"/>
      <c r="M13" s="97"/>
      <c r="N13" s="72"/>
      <c r="O13" s="72"/>
      <c r="P13" s="72"/>
      <c r="Q13" s="72"/>
      <c r="R13" s="72"/>
    </row>
    <row r="14" spans="1:1023" x14ac:dyDescent="0.2">
      <c r="A14" s="164" t="s">
        <v>96</v>
      </c>
      <c r="B14" s="89" t="s">
        <v>16</v>
      </c>
      <c r="C14" s="88">
        <f>VLOOKUP($A14,[1]figure7!$A$6:$C$44,3, FALSE)</f>
        <v>8.1188929999999999</v>
      </c>
      <c r="D14" s="115"/>
      <c r="F14" s="15"/>
      <c r="G14" s="15"/>
      <c r="H14" s="97"/>
      <c r="I14" s="97"/>
      <c r="J14" s="97"/>
      <c r="K14" s="97"/>
      <c r="L14" s="97"/>
      <c r="M14" s="97"/>
      <c r="N14" s="72"/>
      <c r="O14" s="72"/>
      <c r="P14" s="72"/>
      <c r="Q14" s="72"/>
      <c r="R14" s="72"/>
    </row>
    <row r="15" spans="1:1023" x14ac:dyDescent="0.2">
      <c r="A15" s="164" t="s">
        <v>113</v>
      </c>
      <c r="B15" s="89" t="s">
        <v>32</v>
      </c>
      <c r="C15" s="88">
        <f>VLOOKUP($A15,[1]figure7!$A$6:$C$44,3, FALSE)</f>
        <v>6.9772109999999996</v>
      </c>
      <c r="D15" s="115"/>
      <c r="F15" s="15"/>
      <c r="G15" s="15"/>
      <c r="H15" s="97"/>
      <c r="I15" s="97"/>
      <c r="J15" s="97"/>
      <c r="K15" s="97"/>
      <c r="L15" s="97"/>
      <c r="M15" s="97"/>
      <c r="N15" s="72"/>
      <c r="O15" s="72"/>
      <c r="P15" s="72"/>
      <c r="Q15" s="72"/>
      <c r="R15" s="72"/>
    </row>
    <row r="16" spans="1:1023" x14ac:dyDescent="0.2">
      <c r="A16" s="164" t="s">
        <v>105</v>
      </c>
      <c r="B16" s="89" t="s">
        <v>24</v>
      </c>
      <c r="C16" s="88">
        <f>VLOOKUP($A16,[1]figure7!$A$6:$C$44,3, FALSE)</f>
        <v>4.8808769999999999</v>
      </c>
      <c r="D16" s="145"/>
      <c r="F16" s="15"/>
      <c r="G16" s="15"/>
      <c r="H16" s="97"/>
      <c r="I16" s="97"/>
      <c r="J16" s="97"/>
      <c r="K16" s="97"/>
      <c r="L16" s="97"/>
      <c r="M16" s="97"/>
      <c r="N16" s="72"/>
      <c r="O16" s="72"/>
      <c r="P16" s="72"/>
      <c r="Q16" s="72"/>
      <c r="R16" s="72"/>
    </row>
    <row r="17" spans="1:18" x14ac:dyDescent="0.2">
      <c r="A17" s="164" t="s">
        <v>98</v>
      </c>
      <c r="B17" s="89" t="s">
        <v>18</v>
      </c>
      <c r="C17" s="88">
        <f>VLOOKUP($A17,[1]figure7!$A$6:$C$44,3, FALSE)</f>
        <v>4.4128590000000001</v>
      </c>
      <c r="D17" s="145"/>
      <c r="F17" s="15"/>
      <c r="G17" s="15"/>
      <c r="H17" s="97"/>
      <c r="I17" s="97"/>
      <c r="J17" s="97"/>
      <c r="K17" s="97"/>
      <c r="L17" s="97"/>
      <c r="M17" s="97"/>
      <c r="N17" s="72"/>
      <c r="O17" s="72"/>
      <c r="P17" s="72"/>
      <c r="Q17" s="72"/>
      <c r="R17" s="72"/>
    </row>
    <row r="18" spans="1:18" x14ac:dyDescent="0.2">
      <c r="A18" s="164" t="s">
        <v>112</v>
      </c>
      <c r="B18" s="89" t="s">
        <v>31</v>
      </c>
      <c r="C18" s="88">
        <f>VLOOKUP($A18,[1]figure7!$A$6:$C$44,3, FALSE)</f>
        <v>3.039892</v>
      </c>
      <c r="D18" s="51"/>
      <c r="F18" s="15"/>
      <c r="G18" s="15"/>
      <c r="H18" s="97"/>
      <c r="I18" s="97"/>
      <c r="J18" s="97"/>
      <c r="K18" s="97"/>
      <c r="L18" s="97"/>
      <c r="M18" s="97"/>
      <c r="N18" s="72"/>
      <c r="O18" s="72"/>
      <c r="P18" s="72"/>
      <c r="Q18" s="72"/>
      <c r="R18" s="72"/>
    </row>
    <row r="19" spans="1:18" x14ac:dyDescent="0.2">
      <c r="A19" s="164" t="s">
        <v>87</v>
      </c>
      <c r="B19" s="89" t="s">
        <v>8</v>
      </c>
      <c r="C19" s="88">
        <f>VLOOKUP($A19,[1]figure7!$A$6:$C$44,3, FALSE)</f>
        <v>2.2840760000000002</v>
      </c>
      <c r="D19" s="51"/>
      <c r="F19" s="15"/>
      <c r="G19" s="15"/>
      <c r="H19" s="97"/>
      <c r="I19" s="97"/>
      <c r="J19" s="97"/>
      <c r="K19" s="97"/>
      <c r="L19" s="97"/>
      <c r="M19" s="97"/>
      <c r="N19" s="72"/>
      <c r="O19" s="72"/>
      <c r="P19" s="72"/>
      <c r="Q19" s="72"/>
      <c r="R19" s="72"/>
    </row>
    <row r="20" spans="1:18" x14ac:dyDescent="0.2">
      <c r="A20" s="164" t="s">
        <v>95</v>
      </c>
      <c r="B20" s="89" t="s">
        <v>15</v>
      </c>
      <c r="C20" s="88">
        <f>VLOOKUP($A20,[1]figure7!$A$6:$C$44,3, FALSE)</f>
        <v>2.1808399999999999</v>
      </c>
      <c r="D20" s="51"/>
      <c r="F20" s="15"/>
      <c r="G20" s="15"/>
      <c r="H20" s="97"/>
      <c r="I20" s="97"/>
      <c r="J20" s="97"/>
      <c r="K20" s="97"/>
      <c r="L20" s="97"/>
      <c r="M20" s="97"/>
      <c r="N20" s="72"/>
      <c r="O20" s="72"/>
      <c r="P20" s="72"/>
      <c r="Q20" s="72"/>
      <c r="R20" s="72"/>
    </row>
    <row r="21" spans="1:18" x14ac:dyDescent="0.2">
      <c r="A21" s="164" t="s">
        <v>107</v>
      </c>
      <c r="B21" s="89" t="s">
        <v>26</v>
      </c>
      <c r="C21" s="88">
        <f>VLOOKUP($A21,[1]figure7!$A$6:$C$44,3, FALSE)</f>
        <v>1.6168739999999999</v>
      </c>
      <c r="D21" s="51"/>
      <c r="F21" s="15"/>
      <c r="G21" s="15"/>
      <c r="H21" s="97"/>
      <c r="I21" s="97"/>
      <c r="J21" s="97"/>
      <c r="K21" s="97"/>
      <c r="L21" s="97"/>
      <c r="M21" s="97"/>
      <c r="N21" s="72"/>
      <c r="O21" s="72"/>
      <c r="P21" s="72"/>
      <c r="Q21" s="72"/>
      <c r="R21" s="72"/>
    </row>
    <row r="22" spans="1:18" x14ac:dyDescent="0.2">
      <c r="A22" s="164" t="s">
        <v>92</v>
      </c>
      <c r="B22" s="89" t="s">
        <v>13</v>
      </c>
      <c r="C22" s="88">
        <f>VLOOKUP($A22,[1]figure7!$A$6:$C$44,3, FALSE)</f>
        <v>1.474556</v>
      </c>
      <c r="D22" s="51"/>
      <c r="F22" s="15"/>
      <c r="G22" s="15"/>
      <c r="H22" s="97"/>
      <c r="I22" s="97"/>
      <c r="J22" s="97"/>
      <c r="K22" s="97"/>
      <c r="L22" s="97"/>
      <c r="M22" s="97"/>
      <c r="N22" s="72"/>
      <c r="O22" s="72"/>
      <c r="P22" s="72"/>
      <c r="Q22" s="72"/>
      <c r="R22" s="72"/>
    </row>
    <row r="23" spans="1:18" x14ac:dyDescent="0.2">
      <c r="A23" s="164" t="s">
        <v>90</v>
      </c>
      <c r="B23" s="89" t="s">
        <v>11</v>
      </c>
      <c r="C23" s="88">
        <f>VLOOKUP($A23,[1]figure7!$A$6:$C$44,3, FALSE)</f>
        <v>1.102204</v>
      </c>
      <c r="D23" s="51"/>
      <c r="F23" s="15"/>
      <c r="G23" s="15"/>
      <c r="H23" s="97"/>
      <c r="I23" s="97"/>
      <c r="J23" s="97"/>
      <c r="K23" s="97"/>
      <c r="L23" s="97"/>
      <c r="M23" s="97"/>
      <c r="N23" s="72"/>
      <c r="O23" s="72"/>
      <c r="P23" s="72"/>
      <c r="Q23" s="72"/>
      <c r="R23" s="72"/>
    </row>
    <row r="24" spans="1:18" x14ac:dyDescent="0.2">
      <c r="A24" s="164" t="s">
        <v>89</v>
      </c>
      <c r="B24" s="89" t="s">
        <v>10</v>
      </c>
      <c r="C24" s="88">
        <f>VLOOKUP($A24,[1]figure7!$A$6:$C$44,3, FALSE)</f>
        <v>0.62983199999999995</v>
      </c>
      <c r="D24" s="51"/>
      <c r="F24" s="15"/>
      <c r="G24" s="15"/>
      <c r="H24" s="97"/>
      <c r="I24" s="97"/>
      <c r="J24" s="97"/>
      <c r="K24" s="97"/>
      <c r="L24" s="97"/>
      <c r="M24" s="97"/>
      <c r="N24" s="72"/>
      <c r="O24" s="72"/>
      <c r="P24" s="72"/>
      <c r="Q24" s="72"/>
      <c r="R24" s="72"/>
    </row>
    <row r="25" spans="1:18" x14ac:dyDescent="0.2">
      <c r="A25" s="164" t="s">
        <v>94</v>
      </c>
      <c r="B25" s="89" t="s">
        <v>14</v>
      </c>
      <c r="C25" s="88">
        <f>VLOOKUP($A25,[1]figure7!$A$6:$C$44,3, FALSE)</f>
        <v>0.46867399999999998</v>
      </c>
      <c r="D25" s="51"/>
      <c r="F25" s="15"/>
      <c r="G25" s="15"/>
      <c r="H25" s="97"/>
      <c r="I25" s="97"/>
      <c r="J25" s="97"/>
      <c r="K25" s="97"/>
      <c r="L25" s="97"/>
      <c r="M25" s="97"/>
      <c r="N25" s="72"/>
      <c r="O25" s="72"/>
      <c r="P25" s="72"/>
      <c r="Q25" s="72"/>
      <c r="R25" s="72"/>
    </row>
    <row r="26" spans="1:18" x14ac:dyDescent="0.2">
      <c r="A26" s="164" t="s">
        <v>108</v>
      </c>
      <c r="B26" s="89" t="s">
        <v>27</v>
      </c>
      <c r="C26" s="88">
        <f>VLOOKUP($A26,[1]figure7!$A$6:$C$44,3, FALSE)</f>
        <v>0.438967</v>
      </c>
      <c r="D26" s="51"/>
      <c r="F26" s="15"/>
      <c r="G26" s="15"/>
      <c r="H26" s="97"/>
      <c r="I26" s="97"/>
      <c r="J26" s="97"/>
      <c r="K26" s="97"/>
      <c r="L26" s="97"/>
      <c r="M26" s="97"/>
      <c r="N26" s="72"/>
      <c r="O26" s="72"/>
      <c r="P26" s="72"/>
      <c r="Q26" s="72"/>
      <c r="R26" s="72"/>
    </row>
    <row r="27" spans="1:18" x14ac:dyDescent="0.2">
      <c r="A27" s="164" t="s">
        <v>103</v>
      </c>
      <c r="B27" s="89" t="s">
        <v>22</v>
      </c>
      <c r="C27" s="88">
        <f>VLOOKUP($A27,[1]figure7!$A$6:$C$44,3, FALSE)</f>
        <v>0.42120200000000002</v>
      </c>
      <c r="D27" s="51"/>
      <c r="F27" s="15"/>
      <c r="G27" s="15"/>
      <c r="H27" s="97"/>
      <c r="I27" s="97"/>
      <c r="J27" s="97"/>
      <c r="K27" s="97"/>
      <c r="L27" s="97"/>
      <c r="M27" s="97"/>
      <c r="N27" s="72"/>
      <c r="O27" s="72"/>
      <c r="P27" s="72"/>
      <c r="Q27" s="72"/>
      <c r="R27" s="72"/>
    </row>
    <row r="28" spans="1:18" x14ac:dyDescent="0.2">
      <c r="A28" s="164" t="s">
        <v>106</v>
      </c>
      <c r="B28" s="89" t="s">
        <v>25</v>
      </c>
      <c r="C28" s="88">
        <f>VLOOKUP($A28,[1]figure7!$A$6:$C$44,3, FALSE)</f>
        <v>0.40292699999999998</v>
      </c>
      <c r="D28" s="51"/>
      <c r="F28" s="15"/>
      <c r="G28" s="15"/>
      <c r="H28" s="97"/>
      <c r="I28" s="97"/>
      <c r="J28" s="97"/>
      <c r="K28" s="97"/>
      <c r="L28" s="97"/>
      <c r="M28" s="97"/>
      <c r="N28" s="72"/>
      <c r="O28" s="72"/>
      <c r="P28" s="72"/>
      <c r="Q28" s="72"/>
      <c r="R28" s="72"/>
    </row>
    <row r="29" spans="1:18" x14ac:dyDescent="0.2">
      <c r="A29" s="164" t="s">
        <v>109</v>
      </c>
      <c r="B29" s="89" t="s">
        <v>28</v>
      </c>
      <c r="C29" s="88">
        <f>VLOOKUP($A29,[1]figure7!$A$6:$C$44,3, FALSE)</f>
        <v>0.37481399999999998</v>
      </c>
      <c r="D29" s="51"/>
      <c r="F29" s="15"/>
      <c r="G29" s="15"/>
      <c r="H29" s="97"/>
      <c r="I29" s="97"/>
      <c r="J29" s="97"/>
      <c r="K29" s="97"/>
      <c r="L29" s="97"/>
      <c r="M29" s="97"/>
      <c r="N29" s="72"/>
      <c r="O29" s="72"/>
      <c r="P29" s="72"/>
      <c r="Q29" s="72"/>
      <c r="R29" s="72"/>
    </row>
    <row r="30" spans="1:18" x14ac:dyDescent="0.2">
      <c r="A30" s="164" t="s">
        <v>111</v>
      </c>
      <c r="B30" s="89" t="s">
        <v>20</v>
      </c>
      <c r="C30" s="88">
        <f>VLOOKUP($A30,[1]figure7!$A$6:$C$44,3, FALSE)</f>
        <v>0.122686</v>
      </c>
      <c r="D30" s="51"/>
      <c r="F30" s="15"/>
      <c r="G30" s="15"/>
      <c r="H30" s="97"/>
      <c r="I30" s="97"/>
      <c r="J30" s="97"/>
      <c r="K30" s="97"/>
      <c r="L30" s="97"/>
      <c r="M30" s="97"/>
      <c r="N30" s="72"/>
      <c r="O30" s="72"/>
      <c r="P30" s="72"/>
      <c r="Q30" s="72"/>
      <c r="R30" s="72"/>
    </row>
    <row r="31" spans="1:18" x14ac:dyDescent="0.2">
      <c r="A31" s="164" t="s">
        <v>101</v>
      </c>
      <c r="B31" s="89" t="s">
        <v>30</v>
      </c>
      <c r="C31" s="88">
        <f>VLOOKUP($A31,[1]figure7!$A$6:$C$44,3, FALSE)</f>
        <v>0.111292</v>
      </c>
      <c r="D31" s="51"/>
      <c r="F31" s="15"/>
      <c r="G31" s="15"/>
      <c r="H31" s="97"/>
      <c r="I31" s="97"/>
      <c r="J31" s="97"/>
      <c r="K31" s="97"/>
      <c r="L31" s="97"/>
      <c r="M31" s="97"/>
      <c r="N31" s="72"/>
      <c r="O31" s="72"/>
      <c r="P31" s="72"/>
      <c r="Q31" s="72"/>
      <c r="R31" s="72"/>
    </row>
    <row r="32" spans="1:18" x14ac:dyDescent="0.2">
      <c r="A32" s="164" t="s">
        <v>93</v>
      </c>
      <c r="B32" s="89" t="s">
        <v>166</v>
      </c>
      <c r="C32" s="88">
        <f>VLOOKUP($A32,[1]figure7!$A$6:$C$44,3, FALSE)</f>
        <v>0.107699</v>
      </c>
      <c r="D32" s="51"/>
      <c r="F32" s="15"/>
      <c r="G32" s="15"/>
      <c r="H32" s="97"/>
      <c r="I32" s="97"/>
      <c r="J32" s="97"/>
      <c r="K32" s="97"/>
      <c r="L32" s="97"/>
      <c r="M32" s="97"/>
      <c r="N32" s="72"/>
      <c r="O32" s="72"/>
      <c r="P32" s="72"/>
      <c r="Q32" s="72"/>
      <c r="R32" s="72"/>
    </row>
    <row r="33" spans="1:18" x14ac:dyDescent="0.2">
      <c r="A33" s="164" t="s">
        <v>97</v>
      </c>
      <c r="B33" s="89" t="s">
        <v>17</v>
      </c>
      <c r="C33" s="88">
        <f>VLOOKUP($A33,[1]figure7!$A$6:$C$44,3, FALSE)</f>
        <v>0.105625</v>
      </c>
      <c r="D33" s="51"/>
      <c r="F33" s="15"/>
      <c r="G33" s="15"/>
      <c r="H33" s="97"/>
      <c r="I33" s="97"/>
      <c r="J33" s="97"/>
      <c r="K33" s="97"/>
      <c r="L33" s="97"/>
      <c r="M33" s="97"/>
      <c r="N33" s="72"/>
      <c r="O33" s="72"/>
      <c r="P33" s="72"/>
      <c r="Q33" s="72"/>
      <c r="R33" s="72"/>
    </row>
    <row r="34" spans="1:18" x14ac:dyDescent="0.2">
      <c r="A34" s="164" t="s">
        <v>102</v>
      </c>
      <c r="B34" s="89" t="s">
        <v>21</v>
      </c>
      <c r="C34" s="88">
        <f>VLOOKUP($A34,[1]figure7!$A$6:$C$44,3, FALSE)</f>
        <v>7.5801999999999994E-2</v>
      </c>
      <c r="D34" s="51"/>
      <c r="F34" s="15"/>
      <c r="G34" s="15"/>
      <c r="H34" s="97"/>
      <c r="I34" s="97"/>
      <c r="J34" s="97"/>
      <c r="K34" s="97"/>
      <c r="L34" s="97"/>
      <c r="M34" s="97"/>
      <c r="N34" s="72"/>
      <c r="O34" s="72"/>
      <c r="P34" s="72"/>
      <c r="Q34" s="72"/>
      <c r="R34" s="72"/>
    </row>
    <row r="35" spans="1:18" x14ac:dyDescent="0.2">
      <c r="A35" s="164" t="s">
        <v>110</v>
      </c>
      <c r="B35" s="89" t="s">
        <v>29</v>
      </c>
      <c r="C35" s="88">
        <f>VLOOKUP($A35,[1]figure7!$A$6:$C$44,3, FALSE)</f>
        <v>6.1233999999999997E-2</v>
      </c>
      <c r="D35" s="51"/>
      <c r="F35" s="15"/>
      <c r="G35" s="15"/>
      <c r="H35" s="97"/>
      <c r="I35" s="97"/>
      <c r="J35" s="97"/>
      <c r="K35" s="97"/>
      <c r="L35" s="97"/>
      <c r="M35" s="97"/>
      <c r="N35" s="72"/>
      <c r="O35" s="72"/>
      <c r="P35" s="72"/>
      <c r="Q35" s="72"/>
      <c r="R35" s="72"/>
    </row>
    <row r="36" spans="1:18" x14ac:dyDescent="0.2">
      <c r="A36" s="164" t="s">
        <v>100</v>
      </c>
      <c r="B36" s="90" t="s">
        <v>19</v>
      </c>
      <c r="C36" s="88">
        <f>VLOOKUP($A36,[1]figure7!$A$6:$C$44,3, FALSE)</f>
        <v>2.9714000000000001E-2</v>
      </c>
      <c r="D36" s="51"/>
      <c r="F36" s="15"/>
      <c r="G36" s="15"/>
      <c r="H36" s="97"/>
      <c r="I36" s="97"/>
      <c r="J36" s="97"/>
      <c r="K36" s="97"/>
      <c r="L36" s="97"/>
      <c r="M36" s="97"/>
      <c r="N36" s="72"/>
      <c r="O36" s="72"/>
      <c r="P36" s="72"/>
      <c r="Q36" s="72"/>
      <c r="R36" s="72"/>
    </row>
    <row r="37" spans="1:18" x14ac:dyDescent="0.2">
      <c r="A37" s="164" t="s">
        <v>99</v>
      </c>
      <c r="B37" s="89" t="s">
        <v>51</v>
      </c>
      <c r="C37" s="88">
        <f>VLOOKUP($A37,[1]figure7!$A$6:$C$44,3, FALSE)</f>
        <v>2.2433999999999999E-2</v>
      </c>
      <c r="D37" s="51"/>
      <c r="F37" s="15"/>
      <c r="G37" s="15"/>
      <c r="H37" s="97"/>
      <c r="I37" s="97"/>
      <c r="J37" s="97"/>
      <c r="K37" s="97"/>
      <c r="L37" s="97"/>
      <c r="M37" s="97"/>
      <c r="N37" s="72"/>
      <c r="O37" s="72"/>
      <c r="P37" s="72"/>
      <c r="Q37" s="72"/>
      <c r="R37" s="72"/>
    </row>
    <row r="38" spans="1:18" x14ac:dyDescent="0.2">
      <c r="A38" s="164" t="s">
        <v>104</v>
      </c>
      <c r="B38" s="91" t="s">
        <v>23</v>
      </c>
      <c r="C38" s="92">
        <f>VLOOKUP($A38,[1]figure7!$A$6:$C$44,3, FALSE)</f>
        <v>6.4199999999999999E-4</v>
      </c>
      <c r="D38" s="51"/>
      <c r="F38" s="15"/>
      <c r="G38" s="15"/>
      <c r="H38" s="97"/>
      <c r="I38" s="97"/>
      <c r="J38" s="97"/>
      <c r="K38" s="97"/>
      <c r="L38" s="97"/>
      <c r="M38" s="97"/>
      <c r="N38" s="72"/>
      <c r="O38" s="72"/>
      <c r="P38" s="72"/>
      <c r="Q38" s="72"/>
      <c r="R38" s="72"/>
    </row>
    <row r="39" spans="1:18" x14ac:dyDescent="0.2">
      <c r="A39" s="164"/>
      <c r="B39" s="7"/>
      <c r="C39" s="58"/>
      <c r="D39" s="51"/>
      <c r="F39" s="15"/>
      <c r="G39" s="15"/>
      <c r="H39" s="97"/>
      <c r="I39" s="97"/>
      <c r="J39" s="97"/>
      <c r="K39" s="97"/>
      <c r="L39" s="97"/>
      <c r="M39" s="97"/>
      <c r="N39" s="72"/>
      <c r="O39" s="72"/>
      <c r="P39" s="72"/>
      <c r="Q39" s="72"/>
      <c r="R39" s="72"/>
    </row>
    <row r="40" spans="1:18" x14ac:dyDescent="0.2">
      <c r="A40" s="164" t="s">
        <v>116</v>
      </c>
      <c r="B40" s="148" t="s">
        <v>33</v>
      </c>
      <c r="C40" s="154">
        <f>VLOOKUP($A40,[1]figure7!$A$6:$C$44,3, FALSE)</f>
        <v>1.40073</v>
      </c>
      <c r="D40" s="51"/>
      <c r="F40" s="15"/>
      <c r="G40" s="15"/>
      <c r="H40" s="97"/>
      <c r="I40" s="97"/>
      <c r="J40" s="97"/>
      <c r="K40" s="97"/>
      <c r="L40" s="97"/>
      <c r="M40" s="97"/>
      <c r="N40" s="72"/>
      <c r="O40" s="72"/>
      <c r="P40" s="72"/>
      <c r="Q40" s="72"/>
      <c r="R40" s="72"/>
    </row>
    <row r="41" spans="1:18" x14ac:dyDescent="0.2">
      <c r="A41" s="164" t="s">
        <v>114</v>
      </c>
      <c r="B41" s="91" t="s">
        <v>164</v>
      </c>
      <c r="C41" s="92">
        <f>VLOOKUP($A41,[1]figure7!$A$6:$C$44,3, FALSE)</f>
        <v>4.1484E-2</v>
      </c>
      <c r="D41" s="51"/>
      <c r="F41" s="15"/>
      <c r="G41" s="15"/>
      <c r="H41" s="97"/>
      <c r="I41" s="97"/>
      <c r="J41" s="97"/>
      <c r="K41" s="97"/>
      <c r="L41" s="97"/>
      <c r="M41" s="97"/>
      <c r="N41" s="72"/>
      <c r="O41" s="72"/>
      <c r="P41" s="72"/>
      <c r="Q41" s="72"/>
      <c r="R41" s="72"/>
    </row>
    <row r="42" spans="1:18" x14ac:dyDescent="0.2">
      <c r="A42" s="164"/>
      <c r="B42" s="153"/>
      <c r="C42" s="155"/>
      <c r="D42" s="51"/>
      <c r="F42" s="15"/>
      <c r="G42" s="15"/>
      <c r="H42" s="97"/>
      <c r="I42" s="97"/>
      <c r="J42" s="97"/>
      <c r="K42" s="97"/>
      <c r="L42" s="97"/>
      <c r="M42" s="97"/>
      <c r="N42" s="72"/>
      <c r="O42" s="72"/>
      <c r="P42" s="72"/>
      <c r="Q42" s="72"/>
      <c r="R42" s="72"/>
    </row>
    <row r="43" spans="1:18" ht="12.75" customHeight="1" x14ac:dyDescent="0.2">
      <c r="A43" s="164" t="s">
        <v>120</v>
      </c>
      <c r="B43" s="148" t="s">
        <v>170</v>
      </c>
      <c r="C43" s="154">
        <f>VLOOKUP($A43,[1]figure7!$A$6:$C$44,3, FALSE)</f>
        <v>38.225847000000002</v>
      </c>
      <c r="D43" s="51"/>
      <c r="E43" s="97"/>
      <c r="F43" s="97"/>
      <c r="G43" s="15"/>
      <c r="H43" s="97"/>
      <c r="I43" s="97"/>
      <c r="J43" s="97"/>
      <c r="K43" s="97"/>
      <c r="L43" s="97"/>
      <c r="M43" s="97"/>
      <c r="N43" s="72"/>
      <c r="O43" s="72"/>
      <c r="P43" s="72"/>
      <c r="Q43" s="72"/>
      <c r="R43" s="72"/>
    </row>
    <row r="44" spans="1:18" x14ac:dyDescent="0.2">
      <c r="A44" s="164" t="s">
        <v>119</v>
      </c>
      <c r="B44" s="7" t="s">
        <v>36</v>
      </c>
      <c r="C44" s="58">
        <f>VLOOKUP($A44,[1]figure7!$A$6:$C$44,3, FALSE)</f>
        <v>11.293866</v>
      </c>
      <c r="D44" s="84"/>
      <c r="E44" s="97"/>
      <c r="G44" s="15"/>
      <c r="H44" s="97"/>
      <c r="I44" s="97"/>
      <c r="J44" s="97"/>
      <c r="K44" s="97"/>
      <c r="L44" s="97"/>
      <c r="M44" s="97"/>
      <c r="N44" s="72"/>
      <c r="O44" s="72"/>
      <c r="P44" s="72"/>
      <c r="Q44" s="72"/>
      <c r="R44" s="72"/>
    </row>
    <row r="45" spans="1:18" x14ac:dyDescent="0.2">
      <c r="A45" s="164" t="s">
        <v>118</v>
      </c>
      <c r="B45" s="7" t="s">
        <v>35</v>
      </c>
      <c r="C45" s="58">
        <f>VLOOKUP($A45,[1]figure7!$A$6:$C$44,3, FALSE)</f>
        <v>0.41595500000000002</v>
      </c>
      <c r="D45" s="84"/>
      <c r="E45" s="97"/>
      <c r="F45" s="97"/>
      <c r="G45" s="15"/>
      <c r="H45" s="97"/>
      <c r="I45" s="97"/>
      <c r="J45" s="97"/>
      <c r="K45" s="97"/>
      <c r="L45" s="97"/>
      <c r="M45" s="97"/>
      <c r="N45" s="72"/>
      <c r="O45" s="72"/>
      <c r="P45" s="72"/>
      <c r="Q45" s="72"/>
      <c r="R45" s="72"/>
    </row>
    <row r="46" spans="1:18" x14ac:dyDescent="0.2">
      <c r="A46" s="164" t="s">
        <v>117</v>
      </c>
      <c r="B46" s="171" t="s">
        <v>34</v>
      </c>
      <c r="C46" s="58">
        <f>VLOOKUP($A46,[1]figure7!$A$6:$C$44,3, FALSE)</f>
        <v>0.31850499999999998</v>
      </c>
      <c r="D46" s="97"/>
      <c r="E46" s="97"/>
      <c r="G46" s="15"/>
      <c r="H46" s="97"/>
      <c r="I46" s="97"/>
      <c r="J46" s="97"/>
      <c r="K46" s="97"/>
      <c r="L46" s="97"/>
      <c r="M46" s="97"/>
      <c r="N46" s="72"/>
      <c r="O46" s="72"/>
      <c r="P46" s="72"/>
      <c r="Q46" s="72"/>
      <c r="R46" s="72"/>
    </row>
    <row r="47" spans="1:18" ht="12.75" customHeight="1" x14ac:dyDescent="0.2">
      <c r="A47" s="164"/>
      <c r="D47" s="51"/>
      <c r="E47" s="97"/>
      <c r="F47" s="97"/>
      <c r="G47" s="15"/>
      <c r="H47" s="97"/>
      <c r="I47" s="97"/>
      <c r="J47" s="97"/>
      <c r="K47" s="97"/>
      <c r="L47" s="97"/>
      <c r="M47" s="97"/>
      <c r="N47" s="72"/>
      <c r="O47" s="72"/>
      <c r="P47" s="72"/>
      <c r="Q47" s="72"/>
      <c r="R47" s="72"/>
    </row>
    <row r="48" spans="1:18" x14ac:dyDescent="0.2">
      <c r="A48" s="164" t="s">
        <v>122</v>
      </c>
      <c r="B48" s="143" t="s">
        <v>167</v>
      </c>
      <c r="C48" s="172">
        <f>VLOOKUP($A48,[1]figure7!$A$6:$C$44,3, FALSE)</f>
        <v>1.9999999999999999E-6</v>
      </c>
      <c r="D48" s="97"/>
      <c r="E48" s="17" t="s">
        <v>64</v>
      </c>
      <c r="G48" s="15"/>
      <c r="H48" s="97"/>
      <c r="I48" s="97"/>
      <c r="J48" s="97"/>
      <c r="K48" s="97"/>
      <c r="L48" s="97"/>
      <c r="M48" s="97"/>
      <c r="N48" s="72"/>
      <c r="O48" s="72"/>
      <c r="P48" s="72"/>
      <c r="Q48" s="72"/>
      <c r="R48" s="72"/>
    </row>
    <row r="49" spans="1:18" x14ac:dyDescent="0.2">
      <c r="A49" s="3"/>
      <c r="B49" s="97"/>
      <c r="C49" s="97"/>
      <c r="D49" s="97"/>
      <c r="E49" s="97"/>
      <c r="F49" s="97"/>
      <c r="G49" s="15"/>
      <c r="H49" s="97"/>
      <c r="I49" s="97"/>
      <c r="J49" s="97"/>
      <c r="K49" s="97"/>
      <c r="L49" s="97"/>
      <c r="M49" s="97"/>
      <c r="N49" s="72"/>
      <c r="O49" s="72"/>
      <c r="P49" s="72"/>
      <c r="Q49" s="72"/>
      <c r="R49" s="72"/>
    </row>
    <row r="50" spans="1:18" ht="12" customHeight="1" x14ac:dyDescent="0.2">
      <c r="A50" s="4"/>
      <c r="I50" s="15"/>
      <c r="J50" s="52"/>
      <c r="K50" s="97"/>
      <c r="L50" s="97"/>
      <c r="M50" s="97"/>
      <c r="O50" s="72"/>
      <c r="P50" s="72"/>
      <c r="Q50" s="72"/>
      <c r="R50" s="72"/>
    </row>
    <row r="51" spans="1:18" ht="15" customHeight="1" x14ac:dyDescent="0.2">
      <c r="A51" s="4"/>
      <c r="B51" s="219" t="s">
        <v>168</v>
      </c>
      <c r="C51" s="219"/>
      <c r="D51" s="219"/>
      <c r="E51" s="219"/>
      <c r="F51" s="219"/>
      <c r="G51" s="219"/>
      <c r="H51" s="219"/>
      <c r="I51" s="97"/>
      <c r="J51" s="97"/>
      <c r="K51" s="45"/>
      <c r="L51" s="97"/>
      <c r="M51" s="45"/>
      <c r="O51" s="72"/>
      <c r="P51" s="72"/>
      <c r="Q51" s="72"/>
      <c r="R51" s="72"/>
    </row>
    <row r="52" spans="1:18" ht="15" customHeight="1" x14ac:dyDescent="0.2">
      <c r="A52" s="4"/>
      <c r="D52" s="93"/>
      <c r="E52" s="93"/>
      <c r="F52" s="93"/>
      <c r="G52" s="93"/>
      <c r="H52" s="97"/>
      <c r="I52" s="97"/>
      <c r="J52" s="97"/>
      <c r="K52" s="17"/>
      <c r="L52" s="49"/>
      <c r="M52" s="17"/>
    </row>
    <row r="53" spans="1:18" x14ac:dyDescent="0.2">
      <c r="A53" s="4"/>
      <c r="C53" s="15"/>
      <c r="D53" s="93"/>
      <c r="E53" s="93"/>
      <c r="F53" s="93"/>
      <c r="G53" s="93"/>
      <c r="H53" s="5" t="s">
        <v>47</v>
      </c>
      <c r="I53" s="5"/>
      <c r="J53" s="5"/>
    </row>
    <row r="54" spans="1:18" x14ac:dyDescent="0.2">
      <c r="A54" s="4"/>
      <c r="C54" s="93"/>
      <c r="D54" s="93"/>
      <c r="E54" s="93"/>
      <c r="F54" s="93"/>
      <c r="G54" s="93"/>
    </row>
    <row r="55" spans="1:18" x14ac:dyDescent="0.2">
      <c r="A55" s="18" t="s">
        <v>39</v>
      </c>
      <c r="C55" s="93"/>
      <c r="D55" s="93"/>
      <c r="E55" s="93"/>
      <c r="F55" s="93"/>
      <c r="G55" s="93"/>
    </row>
    <row r="56" spans="1:18" x14ac:dyDescent="0.2">
      <c r="A56" s="2" t="s">
        <v>72</v>
      </c>
      <c r="C56" s="93"/>
    </row>
    <row r="74" spans="2:2" x14ac:dyDescent="0.2">
      <c r="B74" s="97"/>
    </row>
  </sheetData>
  <sortState ref="A12:C38">
    <sortCondition descending="1" ref="C12:C38"/>
  </sortState>
  <mergeCells count="1">
    <mergeCell ref="B51:H51"/>
  </mergeCells>
  <pageMargins left="0.7" right="0.7" top="0.75" bottom="0.75" header="0.51180555555555496" footer="0.51180555555555496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2"/>
  <sheetViews>
    <sheetView showGridLines="0" topLeftCell="A79" zoomScaleNormal="100" workbookViewId="0">
      <selection activeCell="A118" sqref="A118"/>
    </sheetView>
  </sheetViews>
  <sheetFormatPr defaultColWidth="9.140625" defaultRowHeight="12" x14ac:dyDescent="0.2"/>
  <cols>
    <col min="1" max="1" width="7.5703125" style="2" customWidth="1"/>
    <col min="2" max="2" width="38.5703125" style="2"/>
    <col min="3" max="3" width="20.42578125" style="2" customWidth="1"/>
    <col min="4" max="5" width="21.85546875" style="2" customWidth="1"/>
    <col min="6" max="6" width="15.85546875" style="2" customWidth="1"/>
    <col min="7" max="7" width="14.28515625" style="2" customWidth="1"/>
    <col min="8" max="8" width="32" style="2" customWidth="1"/>
    <col min="9" max="10" width="12.42578125" style="2"/>
    <col min="11" max="11" width="8.85546875" style="2" customWidth="1"/>
    <col min="12" max="12" width="14.5703125" style="2" customWidth="1"/>
    <col min="13" max="13" width="32" style="2" customWidth="1"/>
    <col min="14" max="15" width="9.140625" style="2"/>
    <col min="16" max="1025" width="12.42578125" style="2"/>
    <col min="1026" max="16384" width="9.140625" style="97"/>
  </cols>
  <sheetData>
    <row r="1" spans="1:1025" ht="23.25" x14ac:dyDescent="0.2">
      <c r="A1" s="97"/>
      <c r="B1" s="97"/>
      <c r="C1" s="106" t="s">
        <v>150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97"/>
      <c r="FE1" s="97"/>
      <c r="FF1" s="97"/>
      <c r="FG1" s="97"/>
      <c r="FH1" s="97"/>
      <c r="FI1" s="97"/>
      <c r="FJ1" s="97"/>
      <c r="FK1" s="97"/>
      <c r="FL1" s="97"/>
      <c r="FM1" s="97"/>
      <c r="FN1" s="97"/>
      <c r="FO1" s="97"/>
      <c r="FP1" s="97"/>
      <c r="FQ1" s="97"/>
      <c r="FR1" s="97"/>
      <c r="FS1" s="97"/>
      <c r="FT1" s="97"/>
      <c r="FU1" s="97"/>
      <c r="FV1" s="97"/>
      <c r="FW1" s="97"/>
      <c r="FX1" s="97"/>
      <c r="FY1" s="97"/>
      <c r="FZ1" s="97"/>
      <c r="GA1" s="97"/>
      <c r="GB1" s="97"/>
      <c r="GC1" s="97"/>
      <c r="GD1" s="97"/>
      <c r="GE1" s="97"/>
      <c r="GF1" s="97"/>
      <c r="GG1" s="97"/>
      <c r="GH1" s="97"/>
      <c r="GI1" s="97"/>
      <c r="GJ1" s="97"/>
      <c r="GK1" s="97"/>
      <c r="GL1" s="97"/>
      <c r="GM1" s="97"/>
      <c r="GN1" s="97"/>
      <c r="GO1" s="97"/>
      <c r="GP1" s="97"/>
      <c r="GQ1" s="97"/>
      <c r="GR1" s="97"/>
      <c r="GS1" s="97"/>
      <c r="GT1" s="97"/>
      <c r="GU1" s="97"/>
      <c r="GV1" s="97"/>
      <c r="GW1" s="97"/>
      <c r="GX1" s="97"/>
      <c r="GY1" s="97"/>
      <c r="GZ1" s="97"/>
      <c r="HA1" s="97"/>
      <c r="HB1" s="97"/>
      <c r="HC1" s="97"/>
      <c r="HD1" s="97"/>
      <c r="HE1" s="97"/>
      <c r="HF1" s="97"/>
      <c r="HG1" s="97"/>
      <c r="HH1" s="97"/>
      <c r="HI1" s="97"/>
      <c r="HJ1" s="97"/>
      <c r="HK1" s="97"/>
      <c r="HL1" s="97"/>
      <c r="HM1" s="97"/>
      <c r="HN1" s="97"/>
      <c r="HO1" s="97"/>
      <c r="HP1" s="97"/>
      <c r="HQ1" s="97"/>
      <c r="HR1" s="97"/>
      <c r="HS1" s="97"/>
      <c r="HT1" s="97"/>
      <c r="HU1" s="97"/>
      <c r="HV1" s="97"/>
      <c r="HW1" s="97"/>
      <c r="HX1" s="97"/>
      <c r="HY1" s="97"/>
      <c r="HZ1" s="97"/>
      <c r="IA1" s="97"/>
      <c r="IB1" s="97"/>
      <c r="IC1" s="97"/>
      <c r="ID1" s="97"/>
      <c r="IE1" s="97"/>
      <c r="IF1" s="97"/>
      <c r="IG1" s="97"/>
      <c r="IH1" s="97"/>
      <c r="II1" s="97"/>
      <c r="IJ1" s="97"/>
      <c r="IK1" s="97"/>
      <c r="IL1" s="97"/>
      <c r="IM1" s="97"/>
      <c r="IN1" s="97"/>
      <c r="IO1" s="97"/>
      <c r="IP1" s="97"/>
      <c r="IQ1" s="97"/>
      <c r="IR1" s="97"/>
      <c r="IS1" s="97"/>
      <c r="IT1" s="97"/>
      <c r="IU1" s="97"/>
      <c r="IV1" s="97"/>
      <c r="IW1" s="97"/>
      <c r="IX1" s="97"/>
      <c r="IY1" s="97"/>
      <c r="IZ1" s="97"/>
      <c r="JA1" s="97"/>
      <c r="JB1" s="97"/>
      <c r="JC1" s="97"/>
      <c r="JD1" s="97"/>
      <c r="JE1" s="97"/>
      <c r="JF1" s="97"/>
      <c r="JG1" s="97"/>
      <c r="JH1" s="97"/>
      <c r="JI1" s="97"/>
      <c r="JJ1" s="97"/>
      <c r="JK1" s="97"/>
      <c r="JL1" s="97"/>
      <c r="JM1" s="97"/>
      <c r="JN1" s="97"/>
      <c r="JO1" s="97"/>
      <c r="JP1" s="97"/>
      <c r="JQ1" s="97"/>
      <c r="JR1" s="97"/>
      <c r="JS1" s="97"/>
      <c r="JT1" s="97"/>
      <c r="JU1" s="97"/>
      <c r="JV1" s="97"/>
      <c r="JW1" s="97"/>
      <c r="JX1" s="97"/>
      <c r="JY1" s="97"/>
      <c r="JZ1" s="97"/>
      <c r="KA1" s="97"/>
      <c r="KB1" s="97"/>
      <c r="KC1" s="97"/>
      <c r="KD1" s="97"/>
      <c r="KE1" s="97"/>
      <c r="KF1" s="97"/>
      <c r="KG1" s="97"/>
      <c r="KH1" s="97"/>
      <c r="KI1" s="97"/>
      <c r="KJ1" s="97"/>
      <c r="KK1" s="97"/>
      <c r="KL1" s="97"/>
      <c r="KM1" s="97"/>
      <c r="KN1" s="97"/>
      <c r="KO1" s="97"/>
      <c r="KP1" s="97"/>
      <c r="KQ1" s="97"/>
      <c r="KR1" s="97"/>
      <c r="KS1" s="97"/>
      <c r="KT1" s="97"/>
      <c r="KU1" s="97"/>
      <c r="KV1" s="97"/>
      <c r="KW1" s="97"/>
      <c r="KX1" s="97"/>
      <c r="KY1" s="97"/>
      <c r="KZ1" s="97"/>
      <c r="LA1" s="97"/>
      <c r="LB1" s="97"/>
      <c r="LC1" s="97"/>
      <c r="LD1" s="97"/>
      <c r="LE1" s="97"/>
      <c r="LF1" s="97"/>
      <c r="LG1" s="97"/>
      <c r="LH1" s="97"/>
      <c r="LI1" s="97"/>
      <c r="LJ1" s="97"/>
      <c r="LK1" s="97"/>
      <c r="LL1" s="97"/>
      <c r="LM1" s="97"/>
      <c r="LN1" s="97"/>
      <c r="LO1" s="97"/>
      <c r="LP1" s="97"/>
      <c r="LQ1" s="97"/>
      <c r="LR1" s="97"/>
      <c r="LS1" s="97"/>
      <c r="LT1" s="97"/>
      <c r="LU1" s="97"/>
      <c r="LV1" s="97"/>
      <c r="LW1" s="97"/>
      <c r="LX1" s="97"/>
      <c r="LY1" s="97"/>
      <c r="LZ1" s="97"/>
      <c r="MA1" s="97"/>
      <c r="MB1" s="97"/>
      <c r="MC1" s="97"/>
      <c r="MD1" s="97"/>
      <c r="ME1" s="97"/>
      <c r="MF1" s="97"/>
      <c r="MG1" s="97"/>
      <c r="MH1" s="97"/>
      <c r="MI1" s="97"/>
      <c r="MJ1" s="97"/>
      <c r="MK1" s="97"/>
      <c r="ML1" s="97"/>
      <c r="MM1" s="97"/>
      <c r="MN1" s="97"/>
      <c r="MO1" s="97"/>
      <c r="MP1" s="97"/>
      <c r="MQ1" s="97"/>
      <c r="MR1" s="97"/>
      <c r="MS1" s="97"/>
      <c r="MT1" s="97"/>
      <c r="MU1" s="97"/>
      <c r="MV1" s="97"/>
      <c r="MW1" s="97"/>
      <c r="MX1" s="97"/>
      <c r="MY1" s="97"/>
      <c r="MZ1" s="97"/>
      <c r="NA1" s="97"/>
      <c r="NB1" s="97"/>
      <c r="NC1" s="97"/>
      <c r="ND1" s="97"/>
      <c r="NE1" s="97"/>
      <c r="NF1" s="97"/>
      <c r="NG1" s="97"/>
      <c r="NH1" s="97"/>
      <c r="NI1" s="97"/>
      <c r="NJ1" s="97"/>
      <c r="NK1" s="97"/>
      <c r="NL1" s="97"/>
      <c r="NM1" s="97"/>
      <c r="NN1" s="97"/>
      <c r="NO1" s="97"/>
      <c r="NP1" s="97"/>
      <c r="NQ1" s="97"/>
      <c r="NR1" s="97"/>
      <c r="NS1" s="97"/>
      <c r="NT1" s="97"/>
      <c r="NU1" s="97"/>
      <c r="NV1" s="97"/>
      <c r="NW1" s="97"/>
      <c r="NX1" s="97"/>
      <c r="NY1" s="97"/>
      <c r="NZ1" s="97"/>
      <c r="OA1" s="97"/>
      <c r="OB1" s="97"/>
      <c r="OC1" s="97"/>
      <c r="OD1" s="97"/>
      <c r="OE1" s="97"/>
      <c r="OF1" s="97"/>
      <c r="OG1" s="97"/>
      <c r="OH1" s="97"/>
      <c r="OI1" s="97"/>
      <c r="OJ1" s="97"/>
      <c r="OK1" s="97"/>
      <c r="OL1" s="97"/>
      <c r="OM1" s="97"/>
      <c r="ON1" s="97"/>
      <c r="OO1" s="97"/>
      <c r="OP1" s="97"/>
      <c r="OQ1" s="97"/>
      <c r="OR1" s="97"/>
      <c r="OS1" s="97"/>
      <c r="OT1" s="97"/>
      <c r="OU1" s="97"/>
      <c r="OV1" s="97"/>
      <c r="OW1" s="97"/>
      <c r="OX1" s="97"/>
      <c r="OY1" s="97"/>
      <c r="OZ1" s="97"/>
      <c r="PA1" s="97"/>
      <c r="PB1" s="97"/>
      <c r="PC1" s="97"/>
      <c r="PD1" s="97"/>
      <c r="PE1" s="97"/>
      <c r="PF1" s="97"/>
      <c r="PG1" s="97"/>
      <c r="PH1" s="97"/>
      <c r="PI1" s="97"/>
      <c r="PJ1" s="97"/>
      <c r="PK1" s="97"/>
      <c r="PL1" s="97"/>
      <c r="PM1" s="97"/>
      <c r="PN1" s="97"/>
      <c r="PO1" s="97"/>
      <c r="PP1" s="97"/>
      <c r="PQ1" s="97"/>
      <c r="PR1" s="97"/>
      <c r="PS1" s="97"/>
      <c r="PT1" s="97"/>
      <c r="PU1" s="97"/>
      <c r="PV1" s="97"/>
      <c r="PW1" s="97"/>
      <c r="PX1" s="97"/>
      <c r="PY1" s="97"/>
      <c r="PZ1" s="97"/>
      <c r="QA1" s="97"/>
      <c r="QB1" s="97"/>
      <c r="QC1" s="97"/>
      <c r="QD1" s="97"/>
      <c r="QE1" s="97"/>
      <c r="QF1" s="97"/>
      <c r="QG1" s="97"/>
      <c r="QH1" s="97"/>
      <c r="QI1" s="97"/>
      <c r="QJ1" s="97"/>
      <c r="QK1" s="97"/>
      <c r="QL1" s="97"/>
      <c r="QM1" s="97"/>
      <c r="QN1" s="97"/>
      <c r="QO1" s="97"/>
      <c r="QP1" s="97"/>
      <c r="QQ1" s="97"/>
      <c r="QR1" s="97"/>
      <c r="QS1" s="97"/>
      <c r="QT1" s="97"/>
      <c r="QU1" s="97"/>
      <c r="QV1" s="97"/>
      <c r="QW1" s="97"/>
      <c r="QX1" s="97"/>
      <c r="QY1" s="97"/>
      <c r="QZ1" s="97"/>
      <c r="RA1" s="97"/>
      <c r="RB1" s="97"/>
      <c r="RC1" s="97"/>
      <c r="RD1" s="97"/>
      <c r="RE1" s="97"/>
      <c r="RF1" s="97"/>
      <c r="RG1" s="97"/>
      <c r="RH1" s="97"/>
      <c r="RI1" s="97"/>
      <c r="RJ1" s="97"/>
      <c r="RK1" s="97"/>
      <c r="RL1" s="97"/>
      <c r="RM1" s="97"/>
      <c r="RN1" s="97"/>
      <c r="RO1" s="97"/>
      <c r="RP1" s="97"/>
      <c r="RQ1" s="97"/>
      <c r="RR1" s="97"/>
      <c r="RS1" s="97"/>
      <c r="RT1" s="97"/>
      <c r="RU1" s="97"/>
      <c r="RV1" s="97"/>
      <c r="RW1" s="97"/>
      <c r="RX1" s="97"/>
      <c r="RY1" s="97"/>
      <c r="RZ1" s="97"/>
      <c r="SA1" s="97"/>
      <c r="SB1" s="97"/>
      <c r="SC1" s="97"/>
      <c r="SD1" s="97"/>
      <c r="SE1" s="97"/>
      <c r="SF1" s="97"/>
      <c r="SG1" s="97"/>
      <c r="SH1" s="97"/>
      <c r="SI1" s="97"/>
      <c r="SJ1" s="97"/>
      <c r="SK1" s="97"/>
      <c r="SL1" s="97"/>
      <c r="SM1" s="97"/>
      <c r="SN1" s="97"/>
      <c r="SO1" s="97"/>
      <c r="SP1" s="97"/>
      <c r="SQ1" s="97"/>
      <c r="SR1" s="97"/>
      <c r="SS1" s="97"/>
      <c r="ST1" s="97"/>
      <c r="SU1" s="97"/>
      <c r="SV1" s="97"/>
      <c r="SW1" s="97"/>
      <c r="SX1" s="97"/>
      <c r="SY1" s="97"/>
      <c r="SZ1" s="97"/>
      <c r="TA1" s="97"/>
      <c r="TB1" s="97"/>
      <c r="TC1" s="97"/>
      <c r="TD1" s="97"/>
      <c r="TE1" s="97"/>
      <c r="TF1" s="97"/>
      <c r="TG1" s="97"/>
      <c r="TH1" s="97"/>
      <c r="TI1" s="97"/>
      <c r="TJ1" s="97"/>
      <c r="TK1" s="97"/>
      <c r="TL1" s="97"/>
      <c r="TM1" s="97"/>
      <c r="TN1" s="97"/>
      <c r="TO1" s="97"/>
      <c r="TP1" s="97"/>
      <c r="TQ1" s="97"/>
      <c r="TR1" s="97"/>
      <c r="TS1" s="97"/>
      <c r="TT1" s="97"/>
      <c r="TU1" s="97"/>
      <c r="TV1" s="97"/>
      <c r="TW1" s="97"/>
      <c r="TX1" s="97"/>
      <c r="TY1" s="97"/>
      <c r="TZ1" s="97"/>
      <c r="UA1" s="97"/>
      <c r="UB1" s="97"/>
      <c r="UC1" s="97"/>
      <c r="UD1" s="97"/>
      <c r="UE1" s="97"/>
      <c r="UF1" s="97"/>
      <c r="UG1" s="97"/>
      <c r="UH1" s="97"/>
      <c r="UI1" s="97"/>
      <c r="UJ1" s="97"/>
      <c r="UK1" s="97"/>
      <c r="UL1" s="97"/>
      <c r="UM1" s="97"/>
      <c r="UN1" s="97"/>
      <c r="UO1" s="97"/>
      <c r="UP1" s="97"/>
      <c r="UQ1" s="97"/>
      <c r="UR1" s="97"/>
      <c r="US1" s="97"/>
      <c r="UT1" s="97"/>
      <c r="UU1" s="97"/>
      <c r="UV1" s="97"/>
      <c r="UW1" s="97"/>
      <c r="UX1" s="97"/>
      <c r="UY1" s="97"/>
      <c r="UZ1" s="97"/>
      <c r="VA1" s="97"/>
      <c r="VB1" s="97"/>
      <c r="VC1" s="97"/>
      <c r="VD1" s="97"/>
      <c r="VE1" s="97"/>
      <c r="VF1" s="97"/>
      <c r="VG1" s="97"/>
      <c r="VH1" s="97"/>
      <c r="VI1" s="97"/>
      <c r="VJ1" s="97"/>
      <c r="VK1" s="97"/>
      <c r="VL1" s="97"/>
      <c r="VM1" s="97"/>
      <c r="VN1" s="97"/>
      <c r="VO1" s="97"/>
      <c r="VP1" s="97"/>
      <c r="VQ1" s="97"/>
      <c r="VR1" s="97"/>
      <c r="VS1" s="97"/>
      <c r="VT1" s="97"/>
      <c r="VU1" s="97"/>
      <c r="VV1" s="97"/>
      <c r="VW1" s="97"/>
      <c r="VX1" s="97"/>
      <c r="VY1" s="97"/>
      <c r="VZ1" s="97"/>
      <c r="WA1" s="97"/>
      <c r="WB1" s="97"/>
      <c r="WC1" s="97"/>
      <c r="WD1" s="97"/>
      <c r="WE1" s="97"/>
      <c r="WF1" s="97"/>
      <c r="WG1" s="97"/>
      <c r="WH1" s="97"/>
      <c r="WI1" s="97"/>
      <c r="WJ1" s="97"/>
      <c r="WK1" s="97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J1" s="97"/>
      <c r="XK1" s="97"/>
      <c r="XL1" s="97"/>
      <c r="XM1" s="97"/>
      <c r="XN1" s="97"/>
      <c r="XO1" s="97"/>
      <c r="XP1" s="97"/>
      <c r="XQ1" s="97"/>
      <c r="XR1" s="97"/>
      <c r="XS1" s="97"/>
      <c r="XT1" s="97"/>
      <c r="XU1" s="97"/>
      <c r="XV1" s="97"/>
      <c r="XW1" s="97"/>
      <c r="XX1" s="97"/>
      <c r="XY1" s="97"/>
      <c r="XZ1" s="97"/>
      <c r="YA1" s="97"/>
      <c r="YB1" s="97"/>
      <c r="YC1" s="97"/>
      <c r="YD1" s="97"/>
      <c r="YE1" s="97"/>
      <c r="YF1" s="97"/>
      <c r="YG1" s="97"/>
      <c r="YH1" s="97"/>
      <c r="YI1" s="97"/>
      <c r="YJ1" s="97"/>
      <c r="YK1" s="97"/>
      <c r="YL1" s="97"/>
      <c r="YM1" s="97"/>
      <c r="YN1" s="97"/>
      <c r="YO1" s="97"/>
      <c r="YP1" s="97"/>
      <c r="YQ1" s="97"/>
      <c r="YR1" s="97"/>
      <c r="YS1" s="97"/>
      <c r="YT1" s="97"/>
      <c r="YU1" s="97"/>
      <c r="YV1" s="97"/>
      <c r="YW1" s="97"/>
      <c r="YX1" s="97"/>
      <c r="YY1" s="97"/>
      <c r="YZ1" s="97"/>
      <c r="ZA1" s="97"/>
      <c r="ZB1" s="97"/>
      <c r="ZC1" s="97"/>
      <c r="ZD1" s="97"/>
      <c r="ZE1" s="97"/>
      <c r="ZF1" s="97"/>
      <c r="ZG1" s="97"/>
      <c r="ZH1" s="97"/>
      <c r="ZI1" s="97"/>
      <c r="ZJ1" s="97"/>
      <c r="ZK1" s="97"/>
      <c r="ZL1" s="97"/>
      <c r="ZM1" s="97"/>
      <c r="ZN1" s="97"/>
      <c r="ZO1" s="97"/>
      <c r="ZP1" s="97"/>
      <c r="ZQ1" s="97"/>
      <c r="ZR1" s="97"/>
      <c r="ZS1" s="97"/>
      <c r="ZT1" s="97"/>
      <c r="ZU1" s="97"/>
      <c r="ZV1" s="97"/>
      <c r="ZW1" s="97"/>
      <c r="ZX1" s="97"/>
      <c r="ZY1" s="97"/>
      <c r="ZZ1" s="97"/>
      <c r="AAA1" s="97"/>
      <c r="AAB1" s="97"/>
      <c r="AAC1" s="97"/>
      <c r="AAD1" s="97"/>
      <c r="AAE1" s="97"/>
      <c r="AAF1" s="97"/>
      <c r="AAG1" s="97"/>
      <c r="AAH1" s="97"/>
      <c r="AAI1" s="97"/>
      <c r="AAJ1" s="97"/>
      <c r="AAK1" s="97"/>
      <c r="AAL1" s="97"/>
      <c r="AAM1" s="97"/>
      <c r="AAN1" s="97"/>
      <c r="AAO1" s="97"/>
      <c r="AAP1" s="97"/>
      <c r="AAQ1" s="97"/>
      <c r="AAR1" s="97"/>
      <c r="AAS1" s="97"/>
      <c r="AAT1" s="97"/>
      <c r="AAU1" s="97"/>
      <c r="AAV1" s="97"/>
      <c r="AAW1" s="97"/>
      <c r="AAX1" s="97"/>
      <c r="AAY1" s="97"/>
      <c r="AAZ1" s="97"/>
      <c r="ABA1" s="97"/>
      <c r="ABB1" s="97"/>
      <c r="ABC1" s="97"/>
      <c r="ABD1" s="97"/>
      <c r="ABE1" s="97"/>
      <c r="ABF1" s="97"/>
      <c r="ABG1" s="97"/>
      <c r="ABH1" s="97"/>
      <c r="ABI1" s="97"/>
      <c r="ABJ1" s="97"/>
      <c r="ABK1" s="97"/>
      <c r="ABL1" s="97"/>
      <c r="ABM1" s="97"/>
      <c r="ABN1" s="97"/>
      <c r="ABO1" s="97"/>
      <c r="ABP1" s="97"/>
      <c r="ABQ1" s="97"/>
      <c r="ABR1" s="97"/>
      <c r="ABS1" s="97"/>
      <c r="ABT1" s="97"/>
      <c r="ABU1" s="97"/>
      <c r="ABV1" s="97"/>
      <c r="ABW1" s="97"/>
      <c r="ABX1" s="97"/>
      <c r="ABY1" s="97"/>
      <c r="ABZ1" s="97"/>
      <c r="ACA1" s="97"/>
      <c r="ACB1" s="97"/>
      <c r="ACC1" s="97"/>
      <c r="ACD1" s="97"/>
      <c r="ACE1" s="97"/>
      <c r="ACF1" s="97"/>
      <c r="ACG1" s="97"/>
      <c r="ACH1" s="97"/>
      <c r="ACI1" s="97"/>
      <c r="ACJ1" s="97"/>
      <c r="ACK1" s="97"/>
      <c r="ACL1" s="97"/>
      <c r="ACM1" s="97"/>
      <c r="ACN1" s="97"/>
      <c r="ACO1" s="97"/>
      <c r="ACP1" s="97"/>
      <c r="ACQ1" s="97"/>
      <c r="ACR1" s="97"/>
      <c r="ACS1" s="97"/>
      <c r="ACT1" s="97"/>
      <c r="ACU1" s="97"/>
      <c r="ACV1" s="97"/>
      <c r="ACW1" s="97"/>
      <c r="ACX1" s="97"/>
      <c r="ACY1" s="97"/>
      <c r="ACZ1" s="97"/>
      <c r="ADA1" s="97"/>
      <c r="ADB1" s="97"/>
      <c r="ADC1" s="97"/>
      <c r="ADD1" s="97"/>
      <c r="ADE1" s="97"/>
      <c r="ADF1" s="97"/>
      <c r="ADG1" s="97"/>
      <c r="ADH1" s="97"/>
      <c r="ADI1" s="97"/>
      <c r="ADJ1" s="97"/>
      <c r="ADK1" s="97"/>
      <c r="ADL1" s="97"/>
      <c r="ADM1" s="97"/>
      <c r="ADN1" s="97"/>
      <c r="ADO1" s="97"/>
      <c r="ADP1" s="97"/>
      <c r="ADQ1" s="97"/>
      <c r="ADR1" s="97"/>
      <c r="ADS1" s="97"/>
      <c r="ADT1" s="97"/>
      <c r="ADU1" s="97"/>
      <c r="ADV1" s="97"/>
      <c r="ADW1" s="97"/>
      <c r="ADX1" s="97"/>
      <c r="ADY1" s="97"/>
      <c r="ADZ1" s="97"/>
      <c r="AEA1" s="97"/>
      <c r="AEB1" s="97"/>
      <c r="AEC1" s="97"/>
      <c r="AED1" s="97"/>
      <c r="AEE1" s="97"/>
      <c r="AEF1" s="97"/>
      <c r="AEG1" s="97"/>
      <c r="AEH1" s="97"/>
      <c r="AEI1" s="97"/>
      <c r="AEJ1" s="97"/>
      <c r="AEK1" s="97"/>
      <c r="AEL1" s="97"/>
      <c r="AEM1" s="97"/>
      <c r="AEN1" s="97"/>
      <c r="AEO1" s="97"/>
      <c r="AEP1" s="97"/>
      <c r="AEQ1" s="97"/>
      <c r="AER1" s="97"/>
      <c r="AES1" s="97"/>
      <c r="AET1" s="97"/>
      <c r="AEU1" s="97"/>
      <c r="AEV1" s="97"/>
      <c r="AEW1" s="97"/>
      <c r="AEX1" s="97"/>
      <c r="AEY1" s="97"/>
      <c r="AEZ1" s="97"/>
      <c r="AFA1" s="97"/>
      <c r="AFB1" s="97"/>
      <c r="AFC1" s="97"/>
      <c r="AFD1" s="97"/>
      <c r="AFE1" s="97"/>
      <c r="AFF1" s="97"/>
      <c r="AFG1" s="97"/>
      <c r="AFH1" s="97"/>
      <c r="AFI1" s="97"/>
      <c r="AFJ1" s="97"/>
      <c r="AFK1" s="97"/>
      <c r="AFL1" s="97"/>
      <c r="AFM1" s="97"/>
      <c r="AFN1" s="97"/>
      <c r="AFO1" s="97"/>
      <c r="AFP1" s="97"/>
      <c r="AFQ1" s="97"/>
      <c r="AFR1" s="97"/>
      <c r="AFS1" s="97"/>
      <c r="AFT1" s="97"/>
      <c r="AFU1" s="97"/>
      <c r="AFV1" s="97"/>
      <c r="AFW1" s="97"/>
      <c r="AFX1" s="97"/>
      <c r="AFY1" s="97"/>
      <c r="AFZ1" s="97"/>
      <c r="AGA1" s="97"/>
      <c r="AGB1" s="97"/>
      <c r="AGC1" s="97"/>
      <c r="AGD1" s="97"/>
      <c r="AGE1" s="97"/>
      <c r="AGF1" s="97"/>
      <c r="AGG1" s="97"/>
      <c r="AGH1" s="97"/>
      <c r="AGI1" s="97"/>
      <c r="AGJ1" s="97"/>
      <c r="AGK1" s="97"/>
      <c r="AGL1" s="97"/>
      <c r="AGM1" s="97"/>
      <c r="AGN1" s="97"/>
      <c r="AGO1" s="97"/>
      <c r="AGP1" s="97"/>
      <c r="AGQ1" s="97"/>
      <c r="AGR1" s="97"/>
      <c r="AGS1" s="97"/>
      <c r="AGT1" s="97"/>
      <c r="AGU1" s="97"/>
      <c r="AGV1" s="97"/>
      <c r="AGW1" s="97"/>
      <c r="AGX1" s="97"/>
      <c r="AGY1" s="97"/>
      <c r="AGZ1" s="97"/>
      <c r="AHA1" s="97"/>
      <c r="AHB1" s="97"/>
      <c r="AHC1" s="97"/>
      <c r="AHD1" s="97"/>
      <c r="AHE1" s="97"/>
      <c r="AHF1" s="97"/>
      <c r="AHG1" s="97"/>
      <c r="AHH1" s="97"/>
      <c r="AHI1" s="97"/>
      <c r="AHJ1" s="97"/>
      <c r="AHK1" s="97"/>
      <c r="AHL1" s="97"/>
      <c r="AHM1" s="97"/>
      <c r="AHN1" s="97"/>
      <c r="AHO1" s="97"/>
      <c r="AHP1" s="97"/>
      <c r="AHQ1" s="97"/>
      <c r="AHR1" s="97"/>
      <c r="AHS1" s="97"/>
      <c r="AHT1" s="97"/>
      <c r="AHU1" s="97"/>
      <c r="AHV1" s="97"/>
      <c r="AHW1" s="97"/>
      <c r="AHX1" s="97"/>
      <c r="AHY1" s="97"/>
      <c r="AHZ1" s="97"/>
      <c r="AIA1" s="97"/>
      <c r="AIB1" s="97"/>
      <c r="AIC1" s="97"/>
      <c r="AID1" s="97"/>
      <c r="AIE1" s="97"/>
      <c r="AIF1" s="97"/>
      <c r="AIG1" s="97"/>
      <c r="AIH1" s="97"/>
      <c r="AII1" s="97"/>
      <c r="AIJ1" s="97"/>
      <c r="AIK1" s="97"/>
      <c r="AIL1" s="97"/>
      <c r="AIM1" s="97"/>
      <c r="AIN1" s="97"/>
      <c r="AIO1" s="97"/>
      <c r="AIP1" s="97"/>
      <c r="AIQ1" s="97"/>
      <c r="AIR1" s="97"/>
      <c r="AIS1" s="97"/>
      <c r="AIT1" s="97"/>
      <c r="AIU1" s="97"/>
      <c r="AIV1" s="97"/>
      <c r="AIW1" s="97"/>
      <c r="AIX1" s="97"/>
      <c r="AIY1" s="97"/>
      <c r="AIZ1" s="97"/>
      <c r="AJA1" s="97"/>
      <c r="AJB1" s="97"/>
      <c r="AJC1" s="97"/>
      <c r="AJD1" s="97"/>
      <c r="AJE1" s="97"/>
      <c r="AJF1" s="97"/>
      <c r="AJG1" s="97"/>
      <c r="AJH1" s="97"/>
      <c r="AJI1" s="97"/>
      <c r="AJJ1" s="97"/>
      <c r="AJK1" s="97"/>
      <c r="AJL1" s="97"/>
      <c r="AJM1" s="97"/>
      <c r="AJN1" s="97"/>
      <c r="AJO1" s="97"/>
      <c r="AJP1" s="97"/>
      <c r="AJQ1" s="97"/>
      <c r="AJR1" s="97"/>
      <c r="AJS1" s="97"/>
      <c r="AJT1" s="97"/>
      <c r="AJU1" s="97"/>
      <c r="AJV1" s="97"/>
      <c r="AJW1" s="97"/>
      <c r="AJX1" s="97"/>
      <c r="AJY1" s="97"/>
      <c r="AJZ1" s="97"/>
      <c r="AKA1" s="97"/>
      <c r="AKB1" s="97"/>
      <c r="AKC1" s="97"/>
      <c r="AKD1" s="97"/>
      <c r="AKE1" s="97"/>
      <c r="AKF1" s="97"/>
      <c r="AKG1" s="97"/>
      <c r="AKH1" s="97"/>
      <c r="AKI1" s="97"/>
      <c r="AKJ1" s="97"/>
      <c r="AKK1" s="97"/>
      <c r="AKL1" s="97"/>
      <c r="AKM1" s="97"/>
      <c r="AKN1" s="97"/>
      <c r="AKO1" s="97"/>
      <c r="AKP1" s="97"/>
      <c r="AKQ1" s="97"/>
      <c r="AKR1" s="97"/>
      <c r="AKS1" s="97"/>
      <c r="AKT1" s="97"/>
      <c r="AKU1" s="97"/>
      <c r="AKV1" s="97"/>
      <c r="AKW1" s="97"/>
      <c r="AKX1" s="97"/>
      <c r="AKY1" s="97"/>
      <c r="AKZ1" s="97"/>
      <c r="ALA1" s="97"/>
      <c r="ALB1" s="97"/>
      <c r="ALC1" s="97"/>
      <c r="ALD1" s="97"/>
      <c r="ALE1" s="97"/>
      <c r="ALF1" s="97"/>
      <c r="ALG1" s="97"/>
      <c r="ALH1" s="97"/>
      <c r="ALI1" s="97"/>
      <c r="ALJ1" s="97"/>
      <c r="ALK1" s="97"/>
      <c r="ALL1" s="97"/>
      <c r="ALM1" s="97"/>
      <c r="ALN1" s="97"/>
      <c r="ALO1" s="97"/>
      <c r="ALP1" s="97"/>
      <c r="ALQ1" s="97"/>
      <c r="ALR1" s="97"/>
      <c r="ALS1" s="97"/>
      <c r="ALT1" s="97"/>
      <c r="ALU1" s="97"/>
      <c r="ALV1" s="97"/>
      <c r="ALW1" s="97"/>
      <c r="ALX1" s="97"/>
      <c r="ALY1" s="97"/>
      <c r="ALZ1" s="97"/>
      <c r="AMA1" s="97"/>
      <c r="AMB1" s="97"/>
      <c r="AMC1" s="97"/>
      <c r="AMD1" s="97"/>
      <c r="AME1" s="97"/>
      <c r="AMF1" s="97"/>
      <c r="AMG1" s="97"/>
      <c r="AMH1" s="97"/>
      <c r="AMI1" s="97"/>
      <c r="AMJ1" s="97"/>
    </row>
    <row r="2" spans="1:1025" ht="20.25" x14ac:dyDescent="0.2">
      <c r="A2" s="97"/>
      <c r="B2" s="4" t="s">
        <v>0</v>
      </c>
      <c r="C2" s="107" t="s">
        <v>74</v>
      </c>
      <c r="D2" s="183"/>
      <c r="E2" s="97"/>
      <c r="F2" s="183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  <c r="HC2" s="97"/>
      <c r="HD2" s="97"/>
      <c r="HE2" s="97"/>
      <c r="HF2" s="97"/>
      <c r="HG2" s="97"/>
      <c r="HH2" s="97"/>
      <c r="HI2" s="97"/>
      <c r="HJ2" s="97"/>
      <c r="HK2" s="97"/>
      <c r="HL2" s="97"/>
      <c r="HM2" s="97"/>
      <c r="HN2" s="97"/>
      <c r="HO2" s="97"/>
      <c r="HP2" s="97"/>
      <c r="HQ2" s="97"/>
      <c r="HR2" s="97"/>
      <c r="HS2" s="97"/>
      <c r="HT2" s="97"/>
      <c r="HU2" s="97"/>
      <c r="HV2" s="97"/>
      <c r="HW2" s="97"/>
      <c r="HX2" s="97"/>
      <c r="HY2" s="97"/>
      <c r="HZ2" s="97"/>
      <c r="IA2" s="97"/>
      <c r="IB2" s="97"/>
      <c r="IC2" s="97"/>
      <c r="ID2" s="97"/>
      <c r="IE2" s="97"/>
      <c r="IF2" s="97"/>
      <c r="IG2" s="97"/>
      <c r="IH2" s="97"/>
      <c r="II2" s="97"/>
      <c r="IJ2" s="97"/>
      <c r="IK2" s="97"/>
      <c r="IL2" s="97"/>
      <c r="IM2" s="97"/>
      <c r="IN2" s="97"/>
      <c r="IO2" s="97"/>
      <c r="IP2" s="97"/>
      <c r="IQ2" s="97"/>
      <c r="IR2" s="97"/>
      <c r="IS2" s="97"/>
      <c r="IT2" s="97"/>
      <c r="IU2" s="97"/>
      <c r="IV2" s="97"/>
      <c r="IW2" s="97"/>
      <c r="IX2" s="97"/>
      <c r="IY2" s="97"/>
      <c r="IZ2" s="97"/>
      <c r="JA2" s="97"/>
      <c r="JB2" s="97"/>
      <c r="JC2" s="97"/>
      <c r="JD2" s="97"/>
      <c r="JE2" s="97"/>
      <c r="JF2" s="97"/>
      <c r="JG2" s="97"/>
      <c r="JH2" s="97"/>
      <c r="JI2" s="97"/>
      <c r="JJ2" s="97"/>
      <c r="JK2" s="97"/>
      <c r="JL2" s="97"/>
      <c r="JM2" s="97"/>
      <c r="JN2" s="97"/>
      <c r="JO2" s="97"/>
      <c r="JP2" s="97"/>
      <c r="JQ2" s="97"/>
      <c r="JR2" s="97"/>
      <c r="JS2" s="97"/>
      <c r="JT2" s="97"/>
      <c r="JU2" s="97"/>
      <c r="JV2" s="97"/>
      <c r="JW2" s="97"/>
      <c r="JX2" s="97"/>
      <c r="JY2" s="97"/>
      <c r="JZ2" s="97"/>
      <c r="KA2" s="97"/>
      <c r="KB2" s="97"/>
      <c r="KC2" s="97"/>
      <c r="KD2" s="97"/>
      <c r="KE2" s="97"/>
      <c r="KF2" s="97"/>
      <c r="KG2" s="97"/>
      <c r="KH2" s="97"/>
      <c r="KI2" s="97"/>
      <c r="KJ2" s="97"/>
      <c r="KK2" s="97"/>
      <c r="KL2" s="97"/>
      <c r="KM2" s="97"/>
      <c r="KN2" s="97"/>
      <c r="KO2" s="97"/>
      <c r="KP2" s="97"/>
      <c r="KQ2" s="97"/>
      <c r="KR2" s="97"/>
      <c r="KS2" s="97"/>
      <c r="KT2" s="97"/>
      <c r="KU2" s="97"/>
      <c r="KV2" s="97"/>
      <c r="KW2" s="97"/>
      <c r="KX2" s="97"/>
      <c r="KY2" s="97"/>
      <c r="KZ2" s="97"/>
      <c r="LA2" s="97"/>
      <c r="LB2" s="97"/>
      <c r="LC2" s="97"/>
      <c r="LD2" s="97"/>
      <c r="LE2" s="97"/>
      <c r="LF2" s="97"/>
      <c r="LG2" s="97"/>
      <c r="LH2" s="97"/>
      <c r="LI2" s="97"/>
      <c r="LJ2" s="97"/>
      <c r="LK2" s="97"/>
      <c r="LL2" s="97"/>
      <c r="LM2" s="97"/>
      <c r="LN2" s="97"/>
      <c r="LO2" s="97"/>
      <c r="LP2" s="97"/>
      <c r="LQ2" s="97"/>
      <c r="LR2" s="97"/>
      <c r="LS2" s="97"/>
      <c r="LT2" s="97"/>
      <c r="LU2" s="97"/>
      <c r="LV2" s="97"/>
      <c r="LW2" s="97"/>
      <c r="LX2" s="97"/>
      <c r="LY2" s="97"/>
      <c r="LZ2" s="97"/>
      <c r="MA2" s="97"/>
      <c r="MB2" s="97"/>
      <c r="MC2" s="97"/>
      <c r="MD2" s="97"/>
      <c r="ME2" s="97"/>
      <c r="MF2" s="97"/>
      <c r="MG2" s="97"/>
      <c r="MH2" s="97"/>
      <c r="MI2" s="97"/>
      <c r="MJ2" s="97"/>
      <c r="MK2" s="97"/>
      <c r="ML2" s="97"/>
      <c r="MM2" s="97"/>
      <c r="MN2" s="97"/>
      <c r="MO2" s="97"/>
      <c r="MP2" s="97"/>
      <c r="MQ2" s="97"/>
      <c r="MR2" s="97"/>
      <c r="MS2" s="97"/>
      <c r="MT2" s="97"/>
      <c r="MU2" s="97"/>
      <c r="MV2" s="97"/>
      <c r="MW2" s="97"/>
      <c r="MX2" s="97"/>
      <c r="MY2" s="97"/>
      <c r="MZ2" s="97"/>
      <c r="NA2" s="97"/>
      <c r="NB2" s="97"/>
      <c r="NC2" s="97"/>
      <c r="ND2" s="97"/>
      <c r="NE2" s="97"/>
      <c r="NF2" s="97"/>
      <c r="NG2" s="97"/>
      <c r="NH2" s="97"/>
      <c r="NI2" s="97"/>
      <c r="NJ2" s="97"/>
      <c r="NK2" s="97"/>
      <c r="NL2" s="97"/>
      <c r="NM2" s="97"/>
      <c r="NN2" s="97"/>
      <c r="NO2" s="97"/>
      <c r="NP2" s="97"/>
      <c r="NQ2" s="97"/>
      <c r="NR2" s="97"/>
      <c r="NS2" s="97"/>
      <c r="NT2" s="97"/>
      <c r="NU2" s="97"/>
      <c r="NV2" s="97"/>
      <c r="NW2" s="97"/>
      <c r="NX2" s="97"/>
      <c r="NY2" s="97"/>
      <c r="NZ2" s="97"/>
      <c r="OA2" s="97"/>
      <c r="OB2" s="97"/>
      <c r="OC2" s="97"/>
      <c r="OD2" s="97"/>
      <c r="OE2" s="97"/>
      <c r="OF2" s="97"/>
      <c r="OG2" s="97"/>
      <c r="OH2" s="97"/>
      <c r="OI2" s="97"/>
      <c r="OJ2" s="97"/>
      <c r="OK2" s="97"/>
      <c r="OL2" s="97"/>
      <c r="OM2" s="97"/>
      <c r="ON2" s="97"/>
      <c r="OO2" s="97"/>
      <c r="OP2" s="97"/>
      <c r="OQ2" s="97"/>
      <c r="OR2" s="97"/>
      <c r="OS2" s="97"/>
      <c r="OT2" s="97"/>
      <c r="OU2" s="97"/>
      <c r="OV2" s="97"/>
      <c r="OW2" s="97"/>
      <c r="OX2" s="97"/>
      <c r="OY2" s="97"/>
      <c r="OZ2" s="97"/>
      <c r="PA2" s="97"/>
      <c r="PB2" s="97"/>
      <c r="PC2" s="97"/>
      <c r="PD2" s="97"/>
      <c r="PE2" s="97"/>
      <c r="PF2" s="97"/>
      <c r="PG2" s="97"/>
      <c r="PH2" s="97"/>
      <c r="PI2" s="97"/>
      <c r="PJ2" s="97"/>
      <c r="PK2" s="97"/>
      <c r="PL2" s="97"/>
      <c r="PM2" s="97"/>
      <c r="PN2" s="97"/>
      <c r="PO2" s="97"/>
      <c r="PP2" s="97"/>
      <c r="PQ2" s="97"/>
      <c r="PR2" s="97"/>
      <c r="PS2" s="97"/>
      <c r="PT2" s="97"/>
      <c r="PU2" s="97"/>
      <c r="PV2" s="97"/>
      <c r="PW2" s="97"/>
      <c r="PX2" s="97"/>
      <c r="PY2" s="97"/>
      <c r="PZ2" s="97"/>
      <c r="QA2" s="97"/>
      <c r="QB2" s="97"/>
      <c r="QC2" s="97"/>
      <c r="QD2" s="97"/>
      <c r="QE2" s="97"/>
      <c r="QF2" s="97"/>
      <c r="QG2" s="97"/>
      <c r="QH2" s="97"/>
      <c r="QI2" s="97"/>
      <c r="QJ2" s="97"/>
      <c r="QK2" s="97"/>
      <c r="QL2" s="97"/>
      <c r="QM2" s="97"/>
      <c r="QN2" s="97"/>
      <c r="QO2" s="97"/>
      <c r="QP2" s="97"/>
      <c r="QQ2" s="97"/>
      <c r="QR2" s="97"/>
      <c r="QS2" s="97"/>
      <c r="QT2" s="97"/>
      <c r="QU2" s="97"/>
      <c r="QV2" s="97"/>
      <c r="QW2" s="97"/>
      <c r="QX2" s="97"/>
      <c r="QY2" s="97"/>
      <c r="QZ2" s="97"/>
      <c r="RA2" s="97"/>
      <c r="RB2" s="97"/>
      <c r="RC2" s="97"/>
      <c r="RD2" s="97"/>
      <c r="RE2" s="97"/>
      <c r="RF2" s="97"/>
      <c r="RG2" s="97"/>
      <c r="RH2" s="97"/>
      <c r="RI2" s="97"/>
      <c r="RJ2" s="97"/>
      <c r="RK2" s="97"/>
      <c r="RL2" s="97"/>
      <c r="RM2" s="97"/>
      <c r="RN2" s="97"/>
      <c r="RO2" s="97"/>
      <c r="RP2" s="97"/>
      <c r="RQ2" s="97"/>
      <c r="RR2" s="97"/>
      <c r="RS2" s="97"/>
      <c r="RT2" s="97"/>
      <c r="RU2" s="97"/>
      <c r="RV2" s="97"/>
      <c r="RW2" s="97"/>
      <c r="RX2" s="97"/>
      <c r="RY2" s="97"/>
      <c r="RZ2" s="97"/>
      <c r="SA2" s="97"/>
      <c r="SB2" s="97"/>
      <c r="SC2" s="97"/>
      <c r="SD2" s="97"/>
      <c r="SE2" s="97"/>
      <c r="SF2" s="97"/>
      <c r="SG2" s="97"/>
      <c r="SH2" s="97"/>
      <c r="SI2" s="97"/>
      <c r="SJ2" s="97"/>
      <c r="SK2" s="97"/>
      <c r="SL2" s="97"/>
      <c r="SM2" s="97"/>
      <c r="SN2" s="97"/>
      <c r="SO2" s="97"/>
      <c r="SP2" s="97"/>
      <c r="SQ2" s="97"/>
      <c r="SR2" s="97"/>
      <c r="SS2" s="97"/>
      <c r="ST2" s="97"/>
      <c r="SU2" s="97"/>
      <c r="SV2" s="97"/>
      <c r="SW2" s="97"/>
      <c r="SX2" s="97"/>
      <c r="SY2" s="97"/>
      <c r="SZ2" s="97"/>
      <c r="TA2" s="97"/>
      <c r="TB2" s="97"/>
      <c r="TC2" s="97"/>
      <c r="TD2" s="97"/>
      <c r="TE2" s="97"/>
      <c r="TF2" s="97"/>
      <c r="TG2" s="97"/>
      <c r="TH2" s="97"/>
      <c r="TI2" s="97"/>
      <c r="TJ2" s="97"/>
      <c r="TK2" s="97"/>
      <c r="TL2" s="97"/>
      <c r="TM2" s="97"/>
      <c r="TN2" s="97"/>
      <c r="TO2" s="97"/>
      <c r="TP2" s="97"/>
      <c r="TQ2" s="97"/>
      <c r="TR2" s="97"/>
      <c r="TS2" s="97"/>
      <c r="TT2" s="97"/>
      <c r="TU2" s="97"/>
      <c r="TV2" s="97"/>
      <c r="TW2" s="97"/>
      <c r="TX2" s="97"/>
      <c r="TY2" s="97"/>
      <c r="TZ2" s="97"/>
      <c r="UA2" s="97"/>
      <c r="UB2" s="97"/>
      <c r="UC2" s="97"/>
      <c r="UD2" s="97"/>
      <c r="UE2" s="97"/>
      <c r="UF2" s="97"/>
      <c r="UG2" s="97"/>
      <c r="UH2" s="97"/>
      <c r="UI2" s="97"/>
      <c r="UJ2" s="97"/>
      <c r="UK2" s="97"/>
      <c r="UL2" s="97"/>
      <c r="UM2" s="97"/>
      <c r="UN2" s="97"/>
      <c r="UO2" s="97"/>
      <c r="UP2" s="97"/>
      <c r="UQ2" s="97"/>
      <c r="UR2" s="97"/>
      <c r="US2" s="97"/>
      <c r="UT2" s="97"/>
      <c r="UU2" s="97"/>
      <c r="UV2" s="97"/>
      <c r="UW2" s="97"/>
      <c r="UX2" s="97"/>
      <c r="UY2" s="97"/>
      <c r="UZ2" s="97"/>
      <c r="VA2" s="97"/>
      <c r="VB2" s="97"/>
      <c r="VC2" s="97"/>
      <c r="VD2" s="97"/>
      <c r="VE2" s="97"/>
      <c r="VF2" s="97"/>
      <c r="VG2" s="97"/>
      <c r="VH2" s="97"/>
      <c r="VI2" s="97"/>
      <c r="VJ2" s="97"/>
      <c r="VK2" s="97"/>
      <c r="VL2" s="97"/>
      <c r="VM2" s="97"/>
      <c r="VN2" s="97"/>
      <c r="VO2" s="97"/>
      <c r="VP2" s="97"/>
      <c r="VQ2" s="97"/>
      <c r="VR2" s="97"/>
      <c r="VS2" s="97"/>
      <c r="VT2" s="97"/>
      <c r="VU2" s="97"/>
      <c r="VV2" s="97"/>
      <c r="VW2" s="97"/>
      <c r="VX2" s="97"/>
      <c r="VY2" s="97"/>
      <c r="VZ2" s="97"/>
      <c r="WA2" s="97"/>
      <c r="WB2" s="97"/>
      <c r="WC2" s="97"/>
      <c r="WD2" s="97"/>
      <c r="WE2" s="97"/>
      <c r="WF2" s="97"/>
      <c r="WG2" s="97"/>
      <c r="WH2" s="97"/>
      <c r="WI2" s="97"/>
      <c r="WJ2" s="97"/>
      <c r="WK2" s="97"/>
      <c r="WL2" s="97"/>
      <c r="WM2" s="97"/>
      <c r="WN2" s="97"/>
      <c r="WO2" s="97"/>
      <c r="WP2" s="97"/>
      <c r="WQ2" s="97"/>
      <c r="WR2" s="97"/>
      <c r="WS2" s="97"/>
      <c r="WT2" s="97"/>
      <c r="WU2" s="97"/>
      <c r="WV2" s="97"/>
      <c r="WW2" s="97"/>
      <c r="WX2" s="97"/>
      <c r="WY2" s="97"/>
      <c r="WZ2" s="97"/>
      <c r="XA2" s="97"/>
      <c r="XB2" s="97"/>
      <c r="XC2" s="97"/>
      <c r="XD2" s="97"/>
      <c r="XE2" s="97"/>
      <c r="XF2" s="97"/>
      <c r="XG2" s="97"/>
      <c r="XH2" s="97"/>
      <c r="XI2" s="97"/>
      <c r="XJ2" s="97"/>
      <c r="XK2" s="97"/>
      <c r="XL2" s="97"/>
      <c r="XM2" s="97"/>
      <c r="XN2" s="97"/>
      <c r="XO2" s="97"/>
      <c r="XP2" s="97"/>
      <c r="XQ2" s="97"/>
      <c r="XR2" s="97"/>
      <c r="XS2" s="97"/>
      <c r="XT2" s="97"/>
      <c r="XU2" s="97"/>
      <c r="XV2" s="97"/>
      <c r="XW2" s="97"/>
      <c r="XX2" s="97"/>
      <c r="XY2" s="97"/>
      <c r="XZ2" s="97"/>
      <c r="YA2" s="97"/>
      <c r="YB2" s="97"/>
      <c r="YC2" s="97"/>
      <c r="YD2" s="97"/>
      <c r="YE2" s="97"/>
      <c r="YF2" s="97"/>
      <c r="YG2" s="97"/>
      <c r="YH2" s="97"/>
      <c r="YI2" s="97"/>
      <c r="YJ2" s="97"/>
      <c r="YK2" s="97"/>
      <c r="YL2" s="97"/>
      <c r="YM2" s="97"/>
      <c r="YN2" s="97"/>
      <c r="YO2" s="97"/>
      <c r="YP2" s="97"/>
      <c r="YQ2" s="97"/>
      <c r="YR2" s="97"/>
      <c r="YS2" s="97"/>
      <c r="YT2" s="97"/>
      <c r="YU2" s="97"/>
      <c r="YV2" s="97"/>
      <c r="YW2" s="97"/>
      <c r="YX2" s="97"/>
      <c r="YY2" s="97"/>
      <c r="YZ2" s="97"/>
      <c r="ZA2" s="97"/>
      <c r="ZB2" s="97"/>
      <c r="ZC2" s="97"/>
      <c r="ZD2" s="97"/>
      <c r="ZE2" s="97"/>
      <c r="ZF2" s="97"/>
      <c r="ZG2" s="97"/>
      <c r="ZH2" s="97"/>
      <c r="ZI2" s="97"/>
      <c r="ZJ2" s="97"/>
      <c r="ZK2" s="97"/>
      <c r="ZL2" s="97"/>
      <c r="ZM2" s="97"/>
      <c r="ZN2" s="97"/>
      <c r="ZO2" s="97"/>
      <c r="ZP2" s="97"/>
      <c r="ZQ2" s="97"/>
      <c r="ZR2" s="97"/>
      <c r="ZS2" s="97"/>
      <c r="ZT2" s="97"/>
      <c r="ZU2" s="97"/>
      <c r="ZV2" s="97"/>
      <c r="ZW2" s="97"/>
      <c r="ZX2" s="97"/>
      <c r="ZY2" s="97"/>
      <c r="ZZ2" s="97"/>
      <c r="AAA2" s="97"/>
      <c r="AAB2" s="97"/>
      <c r="AAC2" s="97"/>
      <c r="AAD2" s="97"/>
      <c r="AAE2" s="97"/>
      <c r="AAF2" s="97"/>
      <c r="AAG2" s="97"/>
      <c r="AAH2" s="97"/>
      <c r="AAI2" s="97"/>
      <c r="AAJ2" s="97"/>
      <c r="AAK2" s="97"/>
      <c r="AAL2" s="97"/>
      <c r="AAM2" s="97"/>
      <c r="AAN2" s="97"/>
      <c r="AAO2" s="97"/>
      <c r="AAP2" s="97"/>
      <c r="AAQ2" s="97"/>
      <c r="AAR2" s="97"/>
      <c r="AAS2" s="97"/>
      <c r="AAT2" s="97"/>
      <c r="AAU2" s="97"/>
      <c r="AAV2" s="97"/>
      <c r="AAW2" s="97"/>
      <c r="AAX2" s="97"/>
      <c r="AAY2" s="97"/>
      <c r="AAZ2" s="97"/>
      <c r="ABA2" s="97"/>
      <c r="ABB2" s="97"/>
      <c r="ABC2" s="97"/>
      <c r="ABD2" s="97"/>
      <c r="ABE2" s="97"/>
      <c r="ABF2" s="97"/>
      <c r="ABG2" s="97"/>
      <c r="ABH2" s="97"/>
      <c r="ABI2" s="97"/>
      <c r="ABJ2" s="97"/>
      <c r="ABK2" s="97"/>
      <c r="ABL2" s="97"/>
      <c r="ABM2" s="97"/>
      <c r="ABN2" s="97"/>
      <c r="ABO2" s="97"/>
      <c r="ABP2" s="97"/>
      <c r="ABQ2" s="97"/>
      <c r="ABR2" s="97"/>
      <c r="ABS2" s="97"/>
      <c r="ABT2" s="97"/>
      <c r="ABU2" s="97"/>
      <c r="ABV2" s="97"/>
      <c r="ABW2" s="97"/>
      <c r="ABX2" s="97"/>
      <c r="ABY2" s="97"/>
      <c r="ABZ2" s="97"/>
      <c r="ACA2" s="97"/>
      <c r="ACB2" s="97"/>
      <c r="ACC2" s="97"/>
      <c r="ACD2" s="97"/>
      <c r="ACE2" s="97"/>
      <c r="ACF2" s="97"/>
      <c r="ACG2" s="97"/>
      <c r="ACH2" s="97"/>
      <c r="ACI2" s="97"/>
      <c r="ACJ2" s="97"/>
      <c r="ACK2" s="97"/>
      <c r="ACL2" s="97"/>
      <c r="ACM2" s="97"/>
      <c r="ACN2" s="97"/>
      <c r="ACO2" s="97"/>
      <c r="ACP2" s="97"/>
      <c r="ACQ2" s="97"/>
      <c r="ACR2" s="97"/>
      <c r="ACS2" s="97"/>
      <c r="ACT2" s="97"/>
      <c r="ACU2" s="97"/>
      <c r="ACV2" s="97"/>
      <c r="ACW2" s="97"/>
      <c r="ACX2" s="97"/>
      <c r="ACY2" s="97"/>
      <c r="ACZ2" s="97"/>
      <c r="ADA2" s="97"/>
      <c r="ADB2" s="97"/>
      <c r="ADC2" s="97"/>
      <c r="ADD2" s="97"/>
      <c r="ADE2" s="97"/>
      <c r="ADF2" s="97"/>
      <c r="ADG2" s="97"/>
      <c r="ADH2" s="97"/>
      <c r="ADI2" s="97"/>
      <c r="ADJ2" s="97"/>
      <c r="ADK2" s="97"/>
      <c r="ADL2" s="97"/>
      <c r="ADM2" s="97"/>
      <c r="ADN2" s="97"/>
      <c r="ADO2" s="97"/>
      <c r="ADP2" s="97"/>
      <c r="ADQ2" s="97"/>
      <c r="ADR2" s="97"/>
      <c r="ADS2" s="97"/>
      <c r="ADT2" s="97"/>
      <c r="ADU2" s="97"/>
      <c r="ADV2" s="97"/>
      <c r="ADW2" s="97"/>
      <c r="ADX2" s="97"/>
      <c r="ADY2" s="97"/>
      <c r="ADZ2" s="97"/>
      <c r="AEA2" s="97"/>
      <c r="AEB2" s="97"/>
      <c r="AEC2" s="97"/>
      <c r="AED2" s="97"/>
      <c r="AEE2" s="97"/>
      <c r="AEF2" s="97"/>
      <c r="AEG2" s="97"/>
      <c r="AEH2" s="97"/>
      <c r="AEI2" s="97"/>
      <c r="AEJ2" s="97"/>
      <c r="AEK2" s="97"/>
      <c r="AEL2" s="97"/>
      <c r="AEM2" s="97"/>
      <c r="AEN2" s="97"/>
      <c r="AEO2" s="97"/>
      <c r="AEP2" s="97"/>
      <c r="AEQ2" s="97"/>
      <c r="AER2" s="97"/>
      <c r="AES2" s="97"/>
      <c r="AET2" s="97"/>
      <c r="AEU2" s="97"/>
      <c r="AEV2" s="97"/>
      <c r="AEW2" s="97"/>
      <c r="AEX2" s="97"/>
      <c r="AEY2" s="97"/>
      <c r="AEZ2" s="97"/>
      <c r="AFA2" s="97"/>
      <c r="AFB2" s="97"/>
      <c r="AFC2" s="97"/>
      <c r="AFD2" s="97"/>
      <c r="AFE2" s="97"/>
      <c r="AFF2" s="97"/>
      <c r="AFG2" s="97"/>
      <c r="AFH2" s="97"/>
      <c r="AFI2" s="97"/>
      <c r="AFJ2" s="97"/>
      <c r="AFK2" s="97"/>
      <c r="AFL2" s="97"/>
      <c r="AFM2" s="97"/>
      <c r="AFN2" s="97"/>
      <c r="AFO2" s="97"/>
      <c r="AFP2" s="97"/>
      <c r="AFQ2" s="97"/>
      <c r="AFR2" s="97"/>
      <c r="AFS2" s="97"/>
      <c r="AFT2" s="97"/>
      <c r="AFU2" s="97"/>
      <c r="AFV2" s="97"/>
      <c r="AFW2" s="97"/>
      <c r="AFX2" s="97"/>
      <c r="AFY2" s="97"/>
      <c r="AFZ2" s="97"/>
      <c r="AGA2" s="97"/>
      <c r="AGB2" s="97"/>
      <c r="AGC2" s="97"/>
      <c r="AGD2" s="97"/>
      <c r="AGE2" s="97"/>
      <c r="AGF2" s="97"/>
      <c r="AGG2" s="97"/>
      <c r="AGH2" s="97"/>
      <c r="AGI2" s="97"/>
      <c r="AGJ2" s="97"/>
      <c r="AGK2" s="97"/>
      <c r="AGL2" s="97"/>
      <c r="AGM2" s="97"/>
      <c r="AGN2" s="97"/>
      <c r="AGO2" s="97"/>
      <c r="AGP2" s="97"/>
      <c r="AGQ2" s="97"/>
      <c r="AGR2" s="97"/>
      <c r="AGS2" s="97"/>
      <c r="AGT2" s="97"/>
      <c r="AGU2" s="97"/>
      <c r="AGV2" s="97"/>
      <c r="AGW2" s="97"/>
      <c r="AGX2" s="97"/>
      <c r="AGY2" s="97"/>
      <c r="AGZ2" s="97"/>
      <c r="AHA2" s="97"/>
      <c r="AHB2" s="97"/>
      <c r="AHC2" s="97"/>
      <c r="AHD2" s="97"/>
      <c r="AHE2" s="97"/>
      <c r="AHF2" s="97"/>
      <c r="AHG2" s="97"/>
      <c r="AHH2" s="97"/>
      <c r="AHI2" s="97"/>
      <c r="AHJ2" s="97"/>
      <c r="AHK2" s="97"/>
      <c r="AHL2" s="97"/>
      <c r="AHM2" s="97"/>
      <c r="AHN2" s="97"/>
      <c r="AHO2" s="97"/>
      <c r="AHP2" s="97"/>
      <c r="AHQ2" s="97"/>
      <c r="AHR2" s="97"/>
      <c r="AHS2" s="97"/>
      <c r="AHT2" s="97"/>
      <c r="AHU2" s="97"/>
      <c r="AHV2" s="97"/>
      <c r="AHW2" s="97"/>
      <c r="AHX2" s="97"/>
      <c r="AHY2" s="97"/>
      <c r="AHZ2" s="97"/>
      <c r="AIA2" s="97"/>
      <c r="AIB2" s="97"/>
      <c r="AIC2" s="97"/>
      <c r="AID2" s="97"/>
      <c r="AIE2" s="97"/>
      <c r="AIF2" s="97"/>
      <c r="AIG2" s="97"/>
      <c r="AIH2" s="97"/>
      <c r="AII2" s="97"/>
      <c r="AIJ2" s="97"/>
      <c r="AIK2" s="97"/>
      <c r="AIL2" s="97"/>
      <c r="AIM2" s="97"/>
      <c r="AIN2" s="97"/>
      <c r="AIO2" s="97"/>
      <c r="AIP2" s="97"/>
      <c r="AIQ2" s="97"/>
      <c r="AIR2" s="97"/>
      <c r="AIS2" s="97"/>
      <c r="AIT2" s="97"/>
      <c r="AIU2" s="97"/>
      <c r="AIV2" s="97"/>
      <c r="AIW2" s="97"/>
      <c r="AIX2" s="97"/>
      <c r="AIY2" s="97"/>
      <c r="AIZ2" s="97"/>
      <c r="AJA2" s="97"/>
      <c r="AJB2" s="97"/>
      <c r="AJC2" s="97"/>
      <c r="AJD2" s="97"/>
      <c r="AJE2" s="97"/>
      <c r="AJF2" s="97"/>
      <c r="AJG2" s="97"/>
      <c r="AJH2" s="97"/>
      <c r="AJI2" s="97"/>
      <c r="AJJ2" s="97"/>
      <c r="AJK2" s="97"/>
      <c r="AJL2" s="97"/>
      <c r="AJM2" s="97"/>
      <c r="AJN2" s="97"/>
      <c r="AJO2" s="97"/>
      <c r="AJP2" s="97"/>
      <c r="AJQ2" s="97"/>
      <c r="AJR2" s="97"/>
      <c r="AJS2" s="97"/>
      <c r="AJT2" s="97"/>
      <c r="AJU2" s="97"/>
      <c r="AJV2" s="97"/>
      <c r="AJW2" s="97"/>
      <c r="AJX2" s="97"/>
      <c r="AJY2" s="97"/>
      <c r="AJZ2" s="97"/>
      <c r="AKA2" s="97"/>
      <c r="AKB2" s="97"/>
      <c r="AKC2" s="97"/>
      <c r="AKD2" s="97"/>
      <c r="AKE2" s="97"/>
      <c r="AKF2" s="97"/>
      <c r="AKG2" s="97"/>
      <c r="AKH2" s="97"/>
      <c r="AKI2" s="97"/>
      <c r="AKJ2" s="97"/>
      <c r="AKK2" s="97"/>
      <c r="AKL2" s="97"/>
      <c r="AKM2" s="97"/>
      <c r="AKN2" s="97"/>
      <c r="AKO2" s="97"/>
      <c r="AKP2" s="97"/>
      <c r="AKQ2" s="97"/>
      <c r="AKR2" s="97"/>
      <c r="AKS2" s="97"/>
      <c r="AKT2" s="97"/>
      <c r="AKU2" s="97"/>
      <c r="AKV2" s="97"/>
      <c r="AKW2" s="97"/>
      <c r="AKX2" s="97"/>
      <c r="AKY2" s="97"/>
      <c r="AKZ2" s="97"/>
      <c r="ALA2" s="97"/>
      <c r="ALB2" s="97"/>
      <c r="ALC2" s="97"/>
      <c r="ALD2" s="97"/>
      <c r="ALE2" s="97"/>
      <c r="ALF2" s="97"/>
      <c r="ALG2" s="97"/>
      <c r="ALH2" s="97"/>
      <c r="ALI2" s="97"/>
      <c r="ALJ2" s="97"/>
      <c r="ALK2" s="97"/>
      <c r="ALL2" s="97"/>
      <c r="ALM2" s="97"/>
      <c r="ALN2" s="97"/>
      <c r="ALO2" s="97"/>
      <c r="ALP2" s="97"/>
      <c r="ALQ2" s="97"/>
      <c r="ALR2" s="97"/>
      <c r="ALS2" s="97"/>
      <c r="ALT2" s="97"/>
      <c r="ALU2" s="97"/>
      <c r="ALV2" s="97"/>
      <c r="ALW2" s="97"/>
      <c r="ALX2" s="97"/>
      <c r="ALY2" s="97"/>
      <c r="ALZ2" s="97"/>
      <c r="AMA2" s="97"/>
      <c r="AMB2" s="97"/>
      <c r="AMC2" s="97"/>
      <c r="AMD2" s="97"/>
      <c r="AME2" s="97"/>
      <c r="AMF2" s="97"/>
      <c r="AMG2" s="97"/>
      <c r="AMH2" s="97"/>
      <c r="AMI2" s="97"/>
      <c r="AMJ2" s="97"/>
    </row>
    <row r="3" spans="1:1025" x14ac:dyDescent="0.2">
      <c r="A3" s="97"/>
      <c r="B3" s="4" t="s">
        <v>1</v>
      </c>
      <c r="C3" s="4"/>
      <c r="D3" s="131"/>
      <c r="E3" s="131"/>
      <c r="F3" s="131"/>
      <c r="G3" s="131"/>
      <c r="H3" s="131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97"/>
      <c r="FE3" s="97"/>
      <c r="FF3" s="97"/>
      <c r="FG3" s="97"/>
      <c r="FH3" s="97"/>
      <c r="FI3" s="97"/>
      <c r="FJ3" s="97"/>
      <c r="FK3" s="97"/>
      <c r="FL3" s="97"/>
      <c r="FM3" s="97"/>
      <c r="FN3" s="97"/>
      <c r="FO3" s="97"/>
      <c r="FP3" s="97"/>
      <c r="FQ3" s="97"/>
      <c r="FR3" s="97"/>
      <c r="FS3" s="97"/>
      <c r="FT3" s="97"/>
      <c r="FU3" s="97"/>
      <c r="FV3" s="97"/>
      <c r="FW3" s="97"/>
      <c r="FX3" s="97"/>
      <c r="FY3" s="97"/>
      <c r="FZ3" s="97"/>
      <c r="GA3" s="97"/>
      <c r="GB3" s="97"/>
      <c r="GC3" s="97"/>
      <c r="GD3" s="97"/>
      <c r="GE3" s="97"/>
      <c r="GF3" s="97"/>
      <c r="GG3" s="97"/>
      <c r="GH3" s="97"/>
      <c r="GI3" s="97"/>
      <c r="GJ3" s="97"/>
      <c r="GK3" s="97"/>
      <c r="GL3" s="97"/>
      <c r="GM3" s="97"/>
      <c r="GN3" s="97"/>
      <c r="GO3" s="97"/>
      <c r="GP3" s="97"/>
      <c r="GQ3" s="97"/>
      <c r="GR3" s="97"/>
      <c r="GS3" s="97"/>
      <c r="GT3" s="97"/>
      <c r="GU3" s="97"/>
      <c r="GV3" s="97"/>
      <c r="GW3" s="97"/>
      <c r="GX3" s="97"/>
      <c r="GY3" s="97"/>
      <c r="GZ3" s="97"/>
      <c r="HA3" s="97"/>
      <c r="HB3" s="97"/>
      <c r="HC3" s="97"/>
      <c r="HD3" s="97"/>
      <c r="HE3" s="97"/>
      <c r="HF3" s="97"/>
      <c r="HG3" s="97"/>
      <c r="HH3" s="97"/>
      <c r="HI3" s="97"/>
      <c r="HJ3" s="97"/>
      <c r="HK3" s="97"/>
      <c r="HL3" s="97"/>
      <c r="HM3" s="97"/>
      <c r="HN3" s="97"/>
      <c r="HO3" s="97"/>
      <c r="HP3" s="97"/>
      <c r="HQ3" s="97"/>
      <c r="HR3" s="97"/>
      <c r="HS3" s="97"/>
      <c r="HT3" s="97"/>
      <c r="HU3" s="97"/>
      <c r="HV3" s="97"/>
      <c r="HW3" s="97"/>
      <c r="HX3" s="97"/>
      <c r="HY3" s="97"/>
      <c r="HZ3" s="97"/>
      <c r="IA3" s="97"/>
      <c r="IB3" s="97"/>
      <c r="IC3" s="97"/>
      <c r="ID3" s="97"/>
      <c r="IE3" s="97"/>
      <c r="IF3" s="97"/>
      <c r="IG3" s="97"/>
      <c r="IH3" s="97"/>
      <c r="II3" s="97"/>
      <c r="IJ3" s="97"/>
      <c r="IK3" s="97"/>
      <c r="IL3" s="97"/>
      <c r="IM3" s="97"/>
      <c r="IN3" s="97"/>
      <c r="IO3" s="97"/>
      <c r="IP3" s="97"/>
      <c r="IQ3" s="97"/>
      <c r="IR3" s="97"/>
      <c r="IS3" s="97"/>
      <c r="IT3" s="97"/>
      <c r="IU3" s="97"/>
      <c r="IV3" s="97"/>
      <c r="IW3" s="97"/>
      <c r="IX3" s="97"/>
      <c r="IY3" s="97"/>
      <c r="IZ3" s="97"/>
      <c r="JA3" s="97"/>
      <c r="JB3" s="97"/>
      <c r="JC3" s="97"/>
      <c r="JD3" s="97"/>
      <c r="JE3" s="97"/>
      <c r="JF3" s="97"/>
      <c r="JG3" s="97"/>
      <c r="JH3" s="97"/>
      <c r="JI3" s="97"/>
      <c r="JJ3" s="97"/>
      <c r="JK3" s="97"/>
      <c r="JL3" s="97"/>
      <c r="JM3" s="97"/>
      <c r="JN3" s="97"/>
      <c r="JO3" s="97"/>
      <c r="JP3" s="97"/>
      <c r="JQ3" s="97"/>
      <c r="JR3" s="97"/>
      <c r="JS3" s="97"/>
      <c r="JT3" s="97"/>
      <c r="JU3" s="97"/>
      <c r="JV3" s="97"/>
      <c r="JW3" s="97"/>
      <c r="JX3" s="97"/>
      <c r="JY3" s="97"/>
      <c r="JZ3" s="97"/>
      <c r="KA3" s="97"/>
      <c r="KB3" s="97"/>
      <c r="KC3" s="97"/>
      <c r="KD3" s="97"/>
      <c r="KE3" s="97"/>
      <c r="KF3" s="97"/>
      <c r="KG3" s="97"/>
      <c r="KH3" s="97"/>
      <c r="KI3" s="97"/>
      <c r="KJ3" s="97"/>
      <c r="KK3" s="97"/>
      <c r="KL3" s="97"/>
      <c r="KM3" s="97"/>
      <c r="KN3" s="97"/>
      <c r="KO3" s="97"/>
      <c r="KP3" s="97"/>
      <c r="KQ3" s="97"/>
      <c r="KR3" s="97"/>
      <c r="KS3" s="97"/>
      <c r="KT3" s="97"/>
      <c r="KU3" s="97"/>
      <c r="KV3" s="97"/>
      <c r="KW3" s="97"/>
      <c r="KX3" s="97"/>
      <c r="KY3" s="97"/>
      <c r="KZ3" s="97"/>
      <c r="LA3" s="97"/>
      <c r="LB3" s="97"/>
      <c r="LC3" s="97"/>
      <c r="LD3" s="97"/>
      <c r="LE3" s="97"/>
      <c r="LF3" s="97"/>
      <c r="LG3" s="97"/>
      <c r="LH3" s="97"/>
      <c r="LI3" s="97"/>
      <c r="LJ3" s="97"/>
      <c r="LK3" s="97"/>
      <c r="LL3" s="97"/>
      <c r="LM3" s="97"/>
      <c r="LN3" s="97"/>
      <c r="LO3" s="97"/>
      <c r="LP3" s="97"/>
      <c r="LQ3" s="97"/>
      <c r="LR3" s="97"/>
      <c r="LS3" s="97"/>
      <c r="LT3" s="97"/>
      <c r="LU3" s="97"/>
      <c r="LV3" s="97"/>
      <c r="LW3" s="97"/>
      <c r="LX3" s="97"/>
      <c r="LY3" s="97"/>
      <c r="LZ3" s="97"/>
      <c r="MA3" s="97"/>
      <c r="MB3" s="97"/>
      <c r="MC3" s="97"/>
      <c r="MD3" s="97"/>
      <c r="ME3" s="97"/>
      <c r="MF3" s="97"/>
      <c r="MG3" s="97"/>
      <c r="MH3" s="97"/>
      <c r="MI3" s="97"/>
      <c r="MJ3" s="97"/>
      <c r="MK3" s="97"/>
      <c r="ML3" s="97"/>
      <c r="MM3" s="97"/>
      <c r="MN3" s="97"/>
      <c r="MO3" s="97"/>
      <c r="MP3" s="97"/>
      <c r="MQ3" s="97"/>
      <c r="MR3" s="97"/>
      <c r="MS3" s="97"/>
      <c r="MT3" s="97"/>
      <c r="MU3" s="97"/>
      <c r="MV3" s="97"/>
      <c r="MW3" s="97"/>
      <c r="MX3" s="97"/>
      <c r="MY3" s="97"/>
      <c r="MZ3" s="97"/>
      <c r="NA3" s="97"/>
      <c r="NB3" s="97"/>
      <c r="NC3" s="97"/>
      <c r="ND3" s="97"/>
      <c r="NE3" s="97"/>
      <c r="NF3" s="97"/>
      <c r="NG3" s="97"/>
      <c r="NH3" s="97"/>
      <c r="NI3" s="97"/>
      <c r="NJ3" s="97"/>
      <c r="NK3" s="97"/>
      <c r="NL3" s="97"/>
      <c r="NM3" s="97"/>
      <c r="NN3" s="97"/>
      <c r="NO3" s="97"/>
      <c r="NP3" s="97"/>
      <c r="NQ3" s="97"/>
      <c r="NR3" s="97"/>
      <c r="NS3" s="97"/>
      <c r="NT3" s="97"/>
      <c r="NU3" s="97"/>
      <c r="NV3" s="97"/>
      <c r="NW3" s="97"/>
      <c r="NX3" s="97"/>
      <c r="NY3" s="97"/>
      <c r="NZ3" s="97"/>
      <c r="OA3" s="97"/>
      <c r="OB3" s="97"/>
      <c r="OC3" s="97"/>
      <c r="OD3" s="97"/>
      <c r="OE3" s="97"/>
      <c r="OF3" s="97"/>
      <c r="OG3" s="97"/>
      <c r="OH3" s="97"/>
      <c r="OI3" s="97"/>
      <c r="OJ3" s="97"/>
      <c r="OK3" s="97"/>
      <c r="OL3" s="97"/>
      <c r="OM3" s="97"/>
      <c r="ON3" s="97"/>
      <c r="OO3" s="97"/>
      <c r="OP3" s="97"/>
      <c r="OQ3" s="97"/>
      <c r="OR3" s="97"/>
      <c r="OS3" s="97"/>
      <c r="OT3" s="97"/>
      <c r="OU3" s="97"/>
      <c r="OV3" s="97"/>
      <c r="OW3" s="97"/>
      <c r="OX3" s="97"/>
      <c r="OY3" s="97"/>
      <c r="OZ3" s="97"/>
      <c r="PA3" s="97"/>
      <c r="PB3" s="97"/>
      <c r="PC3" s="97"/>
      <c r="PD3" s="97"/>
      <c r="PE3" s="97"/>
      <c r="PF3" s="97"/>
      <c r="PG3" s="97"/>
      <c r="PH3" s="97"/>
      <c r="PI3" s="97"/>
      <c r="PJ3" s="97"/>
      <c r="PK3" s="97"/>
      <c r="PL3" s="97"/>
      <c r="PM3" s="97"/>
      <c r="PN3" s="97"/>
      <c r="PO3" s="97"/>
      <c r="PP3" s="97"/>
      <c r="PQ3" s="97"/>
      <c r="PR3" s="97"/>
      <c r="PS3" s="97"/>
      <c r="PT3" s="97"/>
      <c r="PU3" s="97"/>
      <c r="PV3" s="97"/>
      <c r="PW3" s="97"/>
      <c r="PX3" s="97"/>
      <c r="PY3" s="97"/>
      <c r="PZ3" s="97"/>
      <c r="QA3" s="97"/>
      <c r="QB3" s="97"/>
      <c r="QC3" s="97"/>
      <c r="QD3" s="97"/>
      <c r="QE3" s="97"/>
      <c r="QF3" s="97"/>
      <c r="QG3" s="97"/>
      <c r="QH3" s="97"/>
      <c r="QI3" s="97"/>
      <c r="QJ3" s="97"/>
      <c r="QK3" s="97"/>
      <c r="QL3" s="97"/>
      <c r="QM3" s="97"/>
      <c r="QN3" s="97"/>
      <c r="QO3" s="97"/>
      <c r="QP3" s="97"/>
      <c r="QQ3" s="97"/>
      <c r="QR3" s="97"/>
      <c r="QS3" s="97"/>
      <c r="QT3" s="97"/>
      <c r="QU3" s="97"/>
      <c r="QV3" s="97"/>
      <c r="QW3" s="97"/>
      <c r="QX3" s="97"/>
      <c r="QY3" s="97"/>
      <c r="QZ3" s="97"/>
      <c r="RA3" s="97"/>
      <c r="RB3" s="97"/>
      <c r="RC3" s="97"/>
      <c r="RD3" s="97"/>
      <c r="RE3" s="97"/>
      <c r="RF3" s="97"/>
      <c r="RG3" s="97"/>
      <c r="RH3" s="97"/>
      <c r="RI3" s="97"/>
      <c r="RJ3" s="97"/>
      <c r="RK3" s="97"/>
      <c r="RL3" s="97"/>
      <c r="RM3" s="97"/>
      <c r="RN3" s="97"/>
      <c r="RO3" s="97"/>
      <c r="RP3" s="97"/>
      <c r="RQ3" s="97"/>
      <c r="RR3" s="97"/>
      <c r="RS3" s="97"/>
      <c r="RT3" s="97"/>
      <c r="RU3" s="97"/>
      <c r="RV3" s="97"/>
      <c r="RW3" s="97"/>
      <c r="RX3" s="97"/>
      <c r="RY3" s="97"/>
      <c r="RZ3" s="97"/>
      <c r="SA3" s="97"/>
      <c r="SB3" s="97"/>
      <c r="SC3" s="97"/>
      <c r="SD3" s="97"/>
      <c r="SE3" s="97"/>
      <c r="SF3" s="97"/>
      <c r="SG3" s="97"/>
      <c r="SH3" s="97"/>
      <c r="SI3" s="97"/>
      <c r="SJ3" s="97"/>
      <c r="SK3" s="97"/>
      <c r="SL3" s="97"/>
      <c r="SM3" s="97"/>
      <c r="SN3" s="97"/>
      <c r="SO3" s="97"/>
      <c r="SP3" s="97"/>
      <c r="SQ3" s="97"/>
      <c r="SR3" s="97"/>
      <c r="SS3" s="97"/>
      <c r="ST3" s="97"/>
      <c r="SU3" s="97"/>
      <c r="SV3" s="97"/>
      <c r="SW3" s="97"/>
      <c r="SX3" s="97"/>
      <c r="SY3" s="97"/>
      <c r="SZ3" s="97"/>
      <c r="TA3" s="97"/>
      <c r="TB3" s="97"/>
      <c r="TC3" s="97"/>
      <c r="TD3" s="97"/>
      <c r="TE3" s="97"/>
      <c r="TF3" s="97"/>
      <c r="TG3" s="97"/>
      <c r="TH3" s="97"/>
      <c r="TI3" s="97"/>
      <c r="TJ3" s="97"/>
      <c r="TK3" s="97"/>
      <c r="TL3" s="97"/>
      <c r="TM3" s="97"/>
      <c r="TN3" s="97"/>
      <c r="TO3" s="97"/>
      <c r="TP3" s="97"/>
      <c r="TQ3" s="97"/>
      <c r="TR3" s="97"/>
      <c r="TS3" s="97"/>
      <c r="TT3" s="97"/>
      <c r="TU3" s="97"/>
      <c r="TV3" s="97"/>
      <c r="TW3" s="97"/>
      <c r="TX3" s="97"/>
      <c r="TY3" s="97"/>
      <c r="TZ3" s="97"/>
      <c r="UA3" s="97"/>
      <c r="UB3" s="97"/>
      <c r="UC3" s="97"/>
      <c r="UD3" s="97"/>
      <c r="UE3" s="97"/>
      <c r="UF3" s="97"/>
      <c r="UG3" s="97"/>
      <c r="UH3" s="97"/>
      <c r="UI3" s="97"/>
      <c r="UJ3" s="97"/>
      <c r="UK3" s="97"/>
      <c r="UL3" s="97"/>
      <c r="UM3" s="97"/>
      <c r="UN3" s="97"/>
      <c r="UO3" s="97"/>
      <c r="UP3" s="97"/>
      <c r="UQ3" s="97"/>
      <c r="UR3" s="97"/>
      <c r="US3" s="97"/>
      <c r="UT3" s="97"/>
      <c r="UU3" s="97"/>
      <c r="UV3" s="97"/>
      <c r="UW3" s="97"/>
      <c r="UX3" s="97"/>
      <c r="UY3" s="97"/>
      <c r="UZ3" s="97"/>
      <c r="VA3" s="97"/>
      <c r="VB3" s="97"/>
      <c r="VC3" s="97"/>
      <c r="VD3" s="97"/>
      <c r="VE3" s="97"/>
      <c r="VF3" s="97"/>
      <c r="VG3" s="97"/>
      <c r="VH3" s="97"/>
      <c r="VI3" s="97"/>
      <c r="VJ3" s="97"/>
      <c r="VK3" s="97"/>
      <c r="VL3" s="97"/>
      <c r="VM3" s="97"/>
      <c r="VN3" s="97"/>
      <c r="VO3" s="97"/>
      <c r="VP3" s="97"/>
      <c r="VQ3" s="97"/>
      <c r="VR3" s="97"/>
      <c r="VS3" s="97"/>
      <c r="VT3" s="97"/>
      <c r="VU3" s="97"/>
      <c r="VV3" s="97"/>
      <c r="VW3" s="97"/>
      <c r="VX3" s="97"/>
      <c r="VY3" s="97"/>
      <c r="VZ3" s="97"/>
      <c r="WA3" s="97"/>
      <c r="WB3" s="97"/>
      <c r="WC3" s="97"/>
      <c r="WD3" s="97"/>
      <c r="WE3" s="97"/>
      <c r="WF3" s="97"/>
      <c r="WG3" s="97"/>
      <c r="WH3" s="97"/>
      <c r="WI3" s="97"/>
      <c r="WJ3" s="97"/>
      <c r="WK3" s="97"/>
      <c r="WL3" s="97"/>
      <c r="WM3" s="97"/>
      <c r="WN3" s="97"/>
      <c r="WO3" s="97"/>
      <c r="WP3" s="97"/>
      <c r="WQ3" s="97"/>
      <c r="WR3" s="97"/>
      <c r="WS3" s="97"/>
      <c r="WT3" s="97"/>
      <c r="WU3" s="97"/>
      <c r="WV3" s="97"/>
      <c r="WW3" s="97"/>
      <c r="WX3" s="97"/>
      <c r="WY3" s="97"/>
      <c r="WZ3" s="97"/>
      <c r="XA3" s="97"/>
      <c r="XB3" s="97"/>
      <c r="XC3" s="97"/>
      <c r="XD3" s="97"/>
      <c r="XE3" s="97"/>
      <c r="XF3" s="97"/>
      <c r="XG3" s="97"/>
      <c r="XH3" s="97"/>
      <c r="XI3" s="97"/>
      <c r="XJ3" s="97"/>
      <c r="XK3" s="97"/>
      <c r="XL3" s="97"/>
      <c r="XM3" s="97"/>
      <c r="XN3" s="97"/>
      <c r="XO3" s="97"/>
      <c r="XP3" s="97"/>
      <c r="XQ3" s="97"/>
      <c r="XR3" s="97"/>
      <c r="XS3" s="97"/>
      <c r="XT3" s="97"/>
      <c r="XU3" s="97"/>
      <c r="XV3" s="97"/>
      <c r="XW3" s="97"/>
      <c r="XX3" s="97"/>
      <c r="XY3" s="97"/>
      <c r="XZ3" s="97"/>
      <c r="YA3" s="97"/>
      <c r="YB3" s="97"/>
      <c r="YC3" s="97"/>
      <c r="YD3" s="97"/>
      <c r="YE3" s="97"/>
      <c r="YF3" s="97"/>
      <c r="YG3" s="97"/>
      <c r="YH3" s="97"/>
      <c r="YI3" s="97"/>
      <c r="YJ3" s="97"/>
      <c r="YK3" s="97"/>
      <c r="YL3" s="97"/>
      <c r="YM3" s="97"/>
      <c r="YN3" s="97"/>
      <c r="YO3" s="97"/>
      <c r="YP3" s="97"/>
      <c r="YQ3" s="97"/>
      <c r="YR3" s="97"/>
      <c r="YS3" s="97"/>
      <c r="YT3" s="97"/>
      <c r="YU3" s="97"/>
      <c r="YV3" s="97"/>
      <c r="YW3" s="97"/>
      <c r="YX3" s="97"/>
      <c r="YY3" s="97"/>
      <c r="YZ3" s="97"/>
      <c r="ZA3" s="97"/>
      <c r="ZB3" s="97"/>
      <c r="ZC3" s="97"/>
      <c r="ZD3" s="97"/>
      <c r="ZE3" s="97"/>
      <c r="ZF3" s="97"/>
      <c r="ZG3" s="97"/>
      <c r="ZH3" s="97"/>
      <c r="ZI3" s="97"/>
      <c r="ZJ3" s="97"/>
      <c r="ZK3" s="97"/>
      <c r="ZL3" s="97"/>
      <c r="ZM3" s="97"/>
      <c r="ZN3" s="97"/>
      <c r="ZO3" s="97"/>
      <c r="ZP3" s="97"/>
      <c r="ZQ3" s="97"/>
      <c r="ZR3" s="97"/>
      <c r="ZS3" s="97"/>
      <c r="ZT3" s="97"/>
      <c r="ZU3" s="97"/>
      <c r="ZV3" s="97"/>
      <c r="ZW3" s="97"/>
      <c r="ZX3" s="97"/>
      <c r="ZY3" s="97"/>
      <c r="ZZ3" s="97"/>
      <c r="AAA3" s="97"/>
      <c r="AAB3" s="97"/>
      <c r="AAC3" s="97"/>
      <c r="AAD3" s="97"/>
      <c r="AAE3" s="97"/>
      <c r="AAF3" s="97"/>
      <c r="AAG3" s="97"/>
      <c r="AAH3" s="97"/>
      <c r="AAI3" s="97"/>
      <c r="AAJ3" s="97"/>
      <c r="AAK3" s="97"/>
      <c r="AAL3" s="97"/>
      <c r="AAM3" s="97"/>
      <c r="AAN3" s="97"/>
      <c r="AAO3" s="97"/>
      <c r="AAP3" s="97"/>
      <c r="AAQ3" s="97"/>
      <c r="AAR3" s="97"/>
      <c r="AAS3" s="97"/>
      <c r="AAT3" s="97"/>
      <c r="AAU3" s="97"/>
      <c r="AAV3" s="97"/>
      <c r="AAW3" s="97"/>
      <c r="AAX3" s="97"/>
      <c r="AAY3" s="97"/>
      <c r="AAZ3" s="97"/>
      <c r="ABA3" s="97"/>
      <c r="ABB3" s="97"/>
      <c r="ABC3" s="97"/>
      <c r="ABD3" s="97"/>
      <c r="ABE3" s="97"/>
      <c r="ABF3" s="97"/>
      <c r="ABG3" s="97"/>
      <c r="ABH3" s="97"/>
      <c r="ABI3" s="97"/>
      <c r="ABJ3" s="97"/>
      <c r="ABK3" s="97"/>
      <c r="ABL3" s="97"/>
      <c r="ABM3" s="97"/>
      <c r="ABN3" s="97"/>
      <c r="ABO3" s="97"/>
      <c r="ABP3" s="97"/>
      <c r="ABQ3" s="97"/>
      <c r="ABR3" s="97"/>
      <c r="ABS3" s="97"/>
      <c r="ABT3" s="97"/>
      <c r="ABU3" s="97"/>
      <c r="ABV3" s="97"/>
      <c r="ABW3" s="97"/>
      <c r="ABX3" s="97"/>
      <c r="ABY3" s="97"/>
      <c r="ABZ3" s="97"/>
      <c r="ACA3" s="97"/>
      <c r="ACB3" s="97"/>
      <c r="ACC3" s="97"/>
      <c r="ACD3" s="97"/>
      <c r="ACE3" s="97"/>
      <c r="ACF3" s="97"/>
      <c r="ACG3" s="97"/>
      <c r="ACH3" s="97"/>
      <c r="ACI3" s="97"/>
      <c r="ACJ3" s="97"/>
      <c r="ACK3" s="97"/>
      <c r="ACL3" s="97"/>
      <c r="ACM3" s="97"/>
      <c r="ACN3" s="97"/>
      <c r="ACO3" s="97"/>
      <c r="ACP3" s="97"/>
      <c r="ACQ3" s="97"/>
      <c r="ACR3" s="97"/>
      <c r="ACS3" s="97"/>
      <c r="ACT3" s="97"/>
      <c r="ACU3" s="97"/>
      <c r="ACV3" s="97"/>
      <c r="ACW3" s="97"/>
      <c r="ACX3" s="97"/>
      <c r="ACY3" s="97"/>
      <c r="ACZ3" s="97"/>
      <c r="ADA3" s="97"/>
      <c r="ADB3" s="97"/>
      <c r="ADC3" s="97"/>
      <c r="ADD3" s="97"/>
      <c r="ADE3" s="97"/>
      <c r="ADF3" s="97"/>
      <c r="ADG3" s="97"/>
      <c r="ADH3" s="97"/>
      <c r="ADI3" s="97"/>
      <c r="ADJ3" s="97"/>
      <c r="ADK3" s="97"/>
      <c r="ADL3" s="97"/>
      <c r="ADM3" s="97"/>
      <c r="ADN3" s="97"/>
      <c r="ADO3" s="97"/>
      <c r="ADP3" s="97"/>
      <c r="ADQ3" s="97"/>
      <c r="ADR3" s="97"/>
      <c r="ADS3" s="97"/>
      <c r="ADT3" s="97"/>
      <c r="ADU3" s="97"/>
      <c r="ADV3" s="97"/>
      <c r="ADW3" s="97"/>
      <c r="ADX3" s="97"/>
      <c r="ADY3" s="97"/>
      <c r="ADZ3" s="97"/>
      <c r="AEA3" s="97"/>
      <c r="AEB3" s="97"/>
      <c r="AEC3" s="97"/>
      <c r="AED3" s="97"/>
      <c r="AEE3" s="97"/>
      <c r="AEF3" s="97"/>
      <c r="AEG3" s="97"/>
      <c r="AEH3" s="97"/>
      <c r="AEI3" s="97"/>
      <c r="AEJ3" s="97"/>
      <c r="AEK3" s="97"/>
      <c r="AEL3" s="97"/>
      <c r="AEM3" s="97"/>
      <c r="AEN3" s="97"/>
      <c r="AEO3" s="97"/>
      <c r="AEP3" s="97"/>
      <c r="AEQ3" s="97"/>
      <c r="AER3" s="97"/>
      <c r="AES3" s="97"/>
      <c r="AET3" s="97"/>
      <c r="AEU3" s="97"/>
      <c r="AEV3" s="97"/>
      <c r="AEW3" s="97"/>
      <c r="AEX3" s="97"/>
      <c r="AEY3" s="97"/>
      <c r="AEZ3" s="97"/>
      <c r="AFA3" s="97"/>
      <c r="AFB3" s="97"/>
      <c r="AFC3" s="97"/>
      <c r="AFD3" s="97"/>
      <c r="AFE3" s="97"/>
      <c r="AFF3" s="97"/>
      <c r="AFG3" s="97"/>
      <c r="AFH3" s="97"/>
      <c r="AFI3" s="97"/>
      <c r="AFJ3" s="97"/>
      <c r="AFK3" s="97"/>
      <c r="AFL3" s="97"/>
      <c r="AFM3" s="97"/>
      <c r="AFN3" s="97"/>
      <c r="AFO3" s="97"/>
      <c r="AFP3" s="97"/>
      <c r="AFQ3" s="97"/>
      <c r="AFR3" s="97"/>
      <c r="AFS3" s="97"/>
      <c r="AFT3" s="97"/>
      <c r="AFU3" s="97"/>
      <c r="AFV3" s="97"/>
      <c r="AFW3" s="97"/>
      <c r="AFX3" s="97"/>
      <c r="AFY3" s="97"/>
      <c r="AFZ3" s="97"/>
      <c r="AGA3" s="97"/>
      <c r="AGB3" s="97"/>
      <c r="AGC3" s="97"/>
      <c r="AGD3" s="97"/>
      <c r="AGE3" s="97"/>
      <c r="AGF3" s="97"/>
      <c r="AGG3" s="97"/>
      <c r="AGH3" s="97"/>
      <c r="AGI3" s="97"/>
      <c r="AGJ3" s="97"/>
      <c r="AGK3" s="97"/>
      <c r="AGL3" s="97"/>
      <c r="AGM3" s="97"/>
      <c r="AGN3" s="97"/>
      <c r="AGO3" s="97"/>
      <c r="AGP3" s="97"/>
      <c r="AGQ3" s="97"/>
      <c r="AGR3" s="97"/>
      <c r="AGS3" s="97"/>
      <c r="AGT3" s="97"/>
      <c r="AGU3" s="97"/>
      <c r="AGV3" s="97"/>
      <c r="AGW3" s="97"/>
      <c r="AGX3" s="97"/>
      <c r="AGY3" s="97"/>
      <c r="AGZ3" s="97"/>
      <c r="AHA3" s="97"/>
      <c r="AHB3" s="97"/>
      <c r="AHC3" s="97"/>
      <c r="AHD3" s="97"/>
      <c r="AHE3" s="97"/>
      <c r="AHF3" s="97"/>
      <c r="AHG3" s="97"/>
      <c r="AHH3" s="97"/>
      <c r="AHI3" s="97"/>
      <c r="AHJ3" s="97"/>
      <c r="AHK3" s="97"/>
      <c r="AHL3" s="97"/>
      <c r="AHM3" s="97"/>
      <c r="AHN3" s="97"/>
      <c r="AHO3" s="97"/>
      <c r="AHP3" s="97"/>
      <c r="AHQ3" s="97"/>
      <c r="AHR3" s="97"/>
      <c r="AHS3" s="97"/>
      <c r="AHT3" s="97"/>
      <c r="AHU3" s="97"/>
      <c r="AHV3" s="97"/>
      <c r="AHW3" s="97"/>
      <c r="AHX3" s="97"/>
      <c r="AHY3" s="97"/>
      <c r="AHZ3" s="97"/>
      <c r="AIA3" s="97"/>
      <c r="AIB3" s="97"/>
      <c r="AIC3" s="97"/>
      <c r="AID3" s="97"/>
      <c r="AIE3" s="97"/>
      <c r="AIF3" s="97"/>
      <c r="AIG3" s="97"/>
      <c r="AIH3" s="97"/>
      <c r="AII3" s="97"/>
      <c r="AIJ3" s="97"/>
      <c r="AIK3" s="97"/>
      <c r="AIL3" s="97"/>
      <c r="AIM3" s="97"/>
      <c r="AIN3" s="97"/>
      <c r="AIO3" s="97"/>
      <c r="AIP3" s="97"/>
      <c r="AIQ3" s="97"/>
      <c r="AIR3" s="97"/>
      <c r="AIS3" s="97"/>
      <c r="AIT3" s="97"/>
      <c r="AIU3" s="97"/>
      <c r="AIV3" s="97"/>
      <c r="AIW3" s="97"/>
      <c r="AIX3" s="97"/>
      <c r="AIY3" s="97"/>
      <c r="AIZ3" s="97"/>
      <c r="AJA3" s="97"/>
      <c r="AJB3" s="97"/>
      <c r="AJC3" s="97"/>
      <c r="AJD3" s="97"/>
      <c r="AJE3" s="97"/>
      <c r="AJF3" s="97"/>
      <c r="AJG3" s="97"/>
      <c r="AJH3" s="97"/>
      <c r="AJI3" s="97"/>
      <c r="AJJ3" s="97"/>
      <c r="AJK3" s="97"/>
      <c r="AJL3" s="97"/>
      <c r="AJM3" s="97"/>
      <c r="AJN3" s="97"/>
      <c r="AJO3" s="97"/>
      <c r="AJP3" s="97"/>
      <c r="AJQ3" s="97"/>
      <c r="AJR3" s="97"/>
      <c r="AJS3" s="97"/>
      <c r="AJT3" s="97"/>
      <c r="AJU3" s="97"/>
      <c r="AJV3" s="97"/>
      <c r="AJW3" s="97"/>
      <c r="AJX3" s="97"/>
      <c r="AJY3" s="97"/>
      <c r="AJZ3" s="97"/>
      <c r="AKA3" s="97"/>
      <c r="AKB3" s="97"/>
      <c r="AKC3" s="97"/>
      <c r="AKD3" s="97"/>
      <c r="AKE3" s="97"/>
      <c r="AKF3" s="97"/>
      <c r="AKG3" s="97"/>
      <c r="AKH3" s="97"/>
      <c r="AKI3" s="97"/>
      <c r="AKJ3" s="97"/>
      <c r="AKK3" s="97"/>
      <c r="AKL3" s="97"/>
      <c r="AKM3" s="97"/>
      <c r="AKN3" s="97"/>
      <c r="AKO3" s="97"/>
      <c r="AKP3" s="97"/>
      <c r="AKQ3" s="97"/>
      <c r="AKR3" s="97"/>
      <c r="AKS3" s="97"/>
      <c r="AKT3" s="97"/>
      <c r="AKU3" s="97"/>
      <c r="AKV3" s="97"/>
      <c r="AKW3" s="97"/>
      <c r="AKX3" s="97"/>
      <c r="AKY3" s="97"/>
      <c r="AKZ3" s="97"/>
      <c r="ALA3" s="97"/>
      <c r="ALB3" s="97"/>
      <c r="ALC3" s="97"/>
      <c r="ALD3" s="97"/>
      <c r="ALE3" s="97"/>
      <c r="ALF3" s="97"/>
      <c r="ALG3" s="97"/>
      <c r="ALH3" s="97"/>
      <c r="ALI3" s="97"/>
      <c r="ALJ3" s="97"/>
      <c r="ALK3" s="97"/>
      <c r="ALL3" s="97"/>
      <c r="ALM3" s="97"/>
      <c r="ALN3" s="97"/>
      <c r="ALO3" s="97"/>
      <c r="ALP3" s="97"/>
      <c r="ALQ3" s="97"/>
      <c r="ALR3" s="97"/>
      <c r="ALS3" s="97"/>
      <c r="ALT3" s="97"/>
      <c r="ALU3" s="97"/>
      <c r="ALV3" s="97"/>
      <c r="ALW3" s="97"/>
      <c r="ALX3" s="97"/>
      <c r="ALY3" s="97"/>
      <c r="ALZ3" s="97"/>
      <c r="AMA3" s="97"/>
      <c r="AMB3" s="97"/>
      <c r="AMC3" s="97"/>
      <c r="AMD3" s="97"/>
      <c r="AME3" s="97"/>
      <c r="AMF3" s="97"/>
      <c r="AMG3" s="97"/>
      <c r="AMH3" s="97"/>
      <c r="AMI3" s="97"/>
      <c r="AMJ3" s="97"/>
    </row>
    <row r="4" spans="1:1025" x14ac:dyDescent="0.2">
      <c r="B4" s="2" t="s">
        <v>149</v>
      </c>
      <c r="C4" s="28">
        <f>C18/$C18*100</f>
        <v>100</v>
      </c>
      <c r="D4" s="28"/>
      <c r="E4" s="28"/>
      <c r="F4" s="28"/>
      <c r="G4" s="28"/>
      <c r="H4" s="28"/>
    </row>
    <row r="5" spans="1:1025" x14ac:dyDescent="0.2">
      <c r="A5" s="97"/>
      <c r="B5" s="97" t="s">
        <v>125</v>
      </c>
      <c r="C5" s="97"/>
      <c r="D5" s="28"/>
      <c r="E5" s="28"/>
      <c r="F5" s="28"/>
      <c r="G5" s="28"/>
      <c r="H5" s="28"/>
      <c r="I5" s="97"/>
      <c r="J5" s="97"/>
      <c r="K5" s="97"/>
      <c r="L5" s="28"/>
      <c r="M5" s="28"/>
      <c r="N5" s="28"/>
      <c r="O5" s="28"/>
    </row>
    <row r="6" spans="1:1025" ht="27" customHeight="1" x14ac:dyDescent="0.2">
      <c r="A6" s="97"/>
      <c r="B6" s="11"/>
      <c r="C6" s="104" t="s">
        <v>50</v>
      </c>
      <c r="D6" s="163" t="s">
        <v>148</v>
      </c>
      <c r="E6" s="104" t="s">
        <v>171</v>
      </c>
      <c r="F6" s="104" t="s">
        <v>68</v>
      </c>
      <c r="G6" s="104" t="s">
        <v>69</v>
      </c>
      <c r="H6" s="104" t="s">
        <v>70</v>
      </c>
      <c r="I6" s="113"/>
      <c r="J6" s="3"/>
      <c r="K6" s="97"/>
      <c r="L6" s="104"/>
      <c r="M6" s="104"/>
      <c r="N6" s="104"/>
      <c r="O6" s="104"/>
    </row>
    <row r="7" spans="1:1025" x14ac:dyDescent="0.2">
      <c r="A7" s="97" t="s">
        <v>88</v>
      </c>
      <c r="B7" s="2" t="s">
        <v>9</v>
      </c>
      <c r="C7" s="165">
        <f>VLOOKUP($A7,[2]Sheet1!$A$7:$H$45,8,FALSE)</f>
        <v>1989</v>
      </c>
      <c r="D7" s="165">
        <f>VLOOKUP($A7,[2]Sheet1!$A$7:$H$45,7,FALSE)</f>
        <v>48</v>
      </c>
      <c r="E7" s="165">
        <f>VLOOKUP($A7,[2]Sheet1!$A$7:$H$45,6,FALSE)</f>
        <v>0</v>
      </c>
      <c r="F7" s="165">
        <f>VLOOKUP($A7,[2]Sheet1!$A$7:$H$45,4,FALSE)</f>
        <v>4</v>
      </c>
      <c r="G7" s="165">
        <f>VLOOKUP($A7,[2]Sheet1!$A$7:$H$45,2,FALSE)</f>
        <v>1923</v>
      </c>
      <c r="H7" s="165">
        <f>VLOOKUP($A7,[2]Sheet1!$A$7:$H$45,3,FALSE)</f>
        <v>14</v>
      </c>
      <c r="I7" s="94"/>
      <c r="J7" s="95"/>
      <c r="K7" s="97"/>
    </row>
    <row r="8" spans="1:1025" x14ac:dyDescent="0.2">
      <c r="A8" s="63" t="s">
        <v>92</v>
      </c>
      <c r="B8" s="2" t="s">
        <v>13</v>
      </c>
      <c r="C8" s="165">
        <f>VLOOKUP($A8,[2]Sheet1!$A$7:$H$45,8,FALSE)</f>
        <v>1109</v>
      </c>
      <c r="D8" s="165">
        <f>VLOOKUP($A8,[2]Sheet1!$A$7:$H$45,7,FALSE)</f>
        <v>367</v>
      </c>
      <c r="E8" s="165">
        <f>VLOOKUP($A8,[2]Sheet1!$A$7:$H$45,6,FALSE)</f>
        <v>0</v>
      </c>
      <c r="F8" s="165">
        <f>VLOOKUP($A8,[2]Sheet1!$A$7:$H$45,4,FALSE)</f>
        <v>5</v>
      </c>
      <c r="G8" s="165">
        <f>VLOOKUP($A8,[2]Sheet1!$A$7:$H$45,2,FALSE)</f>
        <v>737</v>
      </c>
      <c r="H8" s="165">
        <f>VLOOKUP($A8,[2]Sheet1!$A$7:$H$45,3,FALSE)</f>
        <v>0</v>
      </c>
      <c r="I8" s="94"/>
      <c r="J8" s="95"/>
      <c r="K8" s="97"/>
    </row>
    <row r="9" spans="1:1025" x14ac:dyDescent="0.2">
      <c r="A9" s="97" t="s">
        <v>113</v>
      </c>
      <c r="B9" s="2" t="s">
        <v>32</v>
      </c>
      <c r="C9" s="165">
        <f>VLOOKUP($A9,[2]Sheet1!$A$7:$H$45,8,FALSE)</f>
        <v>674</v>
      </c>
      <c r="D9" s="165">
        <f>VLOOKUP($A9,[2]Sheet1!$A$7:$H$45,7,FALSE)</f>
        <v>176</v>
      </c>
      <c r="E9" s="165">
        <f>VLOOKUP($A9,[2]Sheet1!$A$7:$H$45,6,FALSE)</f>
        <v>2</v>
      </c>
      <c r="F9" s="165">
        <f>VLOOKUP($A9,[2]Sheet1!$A$7:$H$45,4,FALSE)</f>
        <v>28</v>
      </c>
      <c r="G9" s="165">
        <f>VLOOKUP($A9,[2]Sheet1!$A$7:$H$45,2,FALSE)</f>
        <v>462</v>
      </c>
      <c r="H9" s="165">
        <f>VLOOKUP($A9,[2]Sheet1!$A$7:$H$45,3,FALSE)</f>
        <v>7</v>
      </c>
      <c r="I9" s="94"/>
      <c r="J9" s="95"/>
      <c r="K9" s="97"/>
    </row>
    <row r="10" spans="1:1025" x14ac:dyDescent="0.2">
      <c r="A10" s="97" t="s">
        <v>112</v>
      </c>
      <c r="B10" s="2" t="s">
        <v>31</v>
      </c>
      <c r="C10" s="165">
        <f>VLOOKUP($A10,[2]Sheet1!$A$7:$H$45,8,FALSE)</f>
        <v>550</v>
      </c>
      <c r="D10" s="165">
        <f>VLOOKUP($A10,[2]Sheet1!$A$7:$H$45,7,FALSE)</f>
        <v>37</v>
      </c>
      <c r="E10" s="165">
        <f>VLOOKUP($A10,[2]Sheet1!$A$7:$H$45,6,FALSE)</f>
        <v>0</v>
      </c>
      <c r="F10" s="165">
        <f>VLOOKUP($A10,[2]Sheet1!$A$7:$H$45,4,FALSE)</f>
        <v>21</v>
      </c>
      <c r="G10" s="165">
        <f>VLOOKUP($A10,[2]Sheet1!$A$7:$H$45,2,FALSE)</f>
        <v>473</v>
      </c>
      <c r="H10" s="165">
        <f>VLOOKUP($A10,[2]Sheet1!$A$7:$H$45,3,FALSE)</f>
        <v>19</v>
      </c>
      <c r="I10" s="94"/>
      <c r="J10" s="3"/>
      <c r="K10" s="97"/>
    </row>
    <row r="11" spans="1:1025" s="110" customFormat="1" ht="25.5" customHeight="1" x14ac:dyDescent="0.2">
      <c r="A11" s="63"/>
      <c r="B11" s="2"/>
      <c r="C11" s="2"/>
      <c r="D11" s="2"/>
      <c r="E11" s="2"/>
      <c r="F11" s="2"/>
      <c r="G11" s="2"/>
      <c r="H11" s="2"/>
      <c r="I11" s="111"/>
      <c r="J11" s="112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  <c r="IW11" s="109"/>
      <c r="IX11" s="109"/>
      <c r="IY11" s="109"/>
      <c r="IZ11" s="109"/>
      <c r="JA11" s="109"/>
      <c r="JB11" s="109"/>
      <c r="JC11" s="109"/>
      <c r="JD11" s="109"/>
      <c r="JE11" s="109"/>
      <c r="JF11" s="109"/>
      <c r="JG11" s="109"/>
      <c r="JH11" s="109"/>
      <c r="JI11" s="109"/>
      <c r="JJ11" s="109"/>
      <c r="JK11" s="109"/>
      <c r="JL11" s="109"/>
      <c r="JM11" s="109"/>
      <c r="JN11" s="109"/>
      <c r="JO11" s="109"/>
      <c r="JP11" s="109"/>
      <c r="JQ11" s="109"/>
      <c r="JR11" s="109"/>
      <c r="JS11" s="109"/>
      <c r="JT11" s="109"/>
      <c r="JU11" s="109"/>
      <c r="JV11" s="109"/>
      <c r="JW11" s="109"/>
      <c r="JX11" s="109"/>
      <c r="JY11" s="109"/>
      <c r="JZ11" s="109"/>
      <c r="KA11" s="109"/>
      <c r="KB11" s="109"/>
      <c r="KC11" s="109"/>
      <c r="KD11" s="109"/>
      <c r="KE11" s="109"/>
      <c r="KF11" s="109"/>
      <c r="KG11" s="109"/>
      <c r="KH11" s="109"/>
      <c r="KI11" s="109"/>
      <c r="KJ11" s="109"/>
      <c r="KK11" s="109"/>
      <c r="KL11" s="109"/>
      <c r="KM11" s="109"/>
      <c r="KN11" s="109"/>
      <c r="KO11" s="109"/>
      <c r="KP11" s="109"/>
      <c r="KQ11" s="109"/>
      <c r="KR11" s="109"/>
      <c r="KS11" s="109"/>
      <c r="KT11" s="109"/>
      <c r="KU11" s="109"/>
      <c r="KV11" s="109"/>
      <c r="KW11" s="109"/>
      <c r="KX11" s="109"/>
      <c r="KY11" s="109"/>
      <c r="KZ11" s="109"/>
      <c r="LA11" s="109"/>
      <c r="LB11" s="109"/>
      <c r="LC11" s="109"/>
      <c r="LD11" s="109"/>
      <c r="LE11" s="109"/>
      <c r="LF11" s="109"/>
      <c r="LG11" s="109"/>
      <c r="LH11" s="109"/>
      <c r="LI11" s="109"/>
      <c r="LJ11" s="109"/>
      <c r="LK11" s="109"/>
      <c r="LL11" s="109"/>
      <c r="LM11" s="109"/>
      <c r="LN11" s="109"/>
      <c r="LO11" s="109"/>
      <c r="LP11" s="109"/>
      <c r="LQ11" s="109"/>
      <c r="LR11" s="109"/>
      <c r="LS11" s="109"/>
      <c r="LT11" s="109"/>
      <c r="LU11" s="109"/>
      <c r="LV11" s="109"/>
      <c r="LW11" s="109"/>
      <c r="LX11" s="109"/>
      <c r="LY11" s="109"/>
      <c r="LZ11" s="109"/>
      <c r="MA11" s="109"/>
      <c r="MB11" s="109"/>
      <c r="MC11" s="109"/>
      <c r="MD11" s="109"/>
      <c r="ME11" s="109"/>
      <c r="MF11" s="109"/>
      <c r="MG11" s="109"/>
      <c r="MH11" s="109"/>
      <c r="MI11" s="109"/>
      <c r="MJ11" s="109"/>
      <c r="MK11" s="109"/>
      <c r="ML11" s="109"/>
      <c r="MM11" s="109"/>
      <c r="MN11" s="109"/>
      <c r="MO11" s="109"/>
      <c r="MP11" s="109"/>
      <c r="MQ11" s="109"/>
      <c r="MR11" s="109"/>
      <c r="MS11" s="109"/>
      <c r="MT11" s="109"/>
      <c r="MU11" s="109"/>
      <c r="MV11" s="109"/>
      <c r="MW11" s="109"/>
      <c r="MX11" s="109"/>
      <c r="MY11" s="109"/>
      <c r="MZ11" s="109"/>
      <c r="NA11" s="109"/>
      <c r="NB11" s="109"/>
      <c r="NC11" s="109"/>
      <c r="ND11" s="109"/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  <c r="NS11" s="109"/>
      <c r="NT11" s="109"/>
      <c r="NU11" s="109"/>
      <c r="NV11" s="109"/>
      <c r="NW11" s="109"/>
      <c r="NX11" s="109"/>
      <c r="NY11" s="109"/>
      <c r="NZ11" s="109"/>
      <c r="OA11" s="109"/>
      <c r="OB11" s="109"/>
      <c r="OC11" s="109"/>
      <c r="OD11" s="109"/>
      <c r="OE11" s="109"/>
      <c r="OF11" s="109"/>
      <c r="OG11" s="109"/>
      <c r="OH11" s="109"/>
      <c r="OI11" s="109"/>
      <c r="OJ11" s="109"/>
      <c r="OK11" s="109"/>
      <c r="OL11" s="109"/>
      <c r="OM11" s="109"/>
      <c r="ON11" s="109"/>
      <c r="OO11" s="109"/>
      <c r="OP11" s="109"/>
      <c r="OQ11" s="109"/>
      <c r="OR11" s="109"/>
      <c r="OS11" s="109"/>
      <c r="OT11" s="109"/>
      <c r="OU11" s="109"/>
      <c r="OV11" s="109"/>
      <c r="OW11" s="109"/>
      <c r="OX11" s="109"/>
      <c r="OY11" s="109"/>
      <c r="OZ11" s="109"/>
      <c r="PA11" s="109"/>
      <c r="PB11" s="109"/>
      <c r="PC11" s="109"/>
      <c r="PD11" s="109"/>
      <c r="PE11" s="109"/>
      <c r="PF11" s="109"/>
      <c r="PG11" s="109"/>
      <c r="PH11" s="109"/>
      <c r="PI11" s="109"/>
      <c r="PJ11" s="109"/>
      <c r="PK11" s="109"/>
      <c r="PL11" s="109"/>
      <c r="PM11" s="109"/>
      <c r="PN11" s="109"/>
      <c r="PO11" s="109"/>
      <c r="PP11" s="109"/>
      <c r="PQ11" s="109"/>
      <c r="PR11" s="109"/>
      <c r="PS11" s="109"/>
      <c r="PT11" s="109"/>
      <c r="PU11" s="109"/>
      <c r="PV11" s="109"/>
      <c r="PW11" s="109"/>
      <c r="PX11" s="109"/>
      <c r="PY11" s="109"/>
      <c r="PZ11" s="109"/>
      <c r="QA11" s="109"/>
      <c r="QB11" s="109"/>
      <c r="QC11" s="109"/>
      <c r="QD11" s="109"/>
      <c r="QE11" s="109"/>
      <c r="QF11" s="109"/>
      <c r="QG11" s="109"/>
      <c r="QH11" s="109"/>
      <c r="QI11" s="109"/>
      <c r="QJ11" s="109"/>
      <c r="QK11" s="109"/>
      <c r="QL11" s="109"/>
      <c r="QM11" s="109"/>
      <c r="QN11" s="109"/>
      <c r="QO11" s="109"/>
      <c r="QP11" s="109"/>
      <c r="QQ11" s="109"/>
      <c r="QR11" s="109"/>
      <c r="QS11" s="109"/>
      <c r="QT11" s="109"/>
      <c r="QU11" s="109"/>
      <c r="QV11" s="109"/>
      <c r="QW11" s="109"/>
      <c r="QX11" s="109"/>
      <c r="QY11" s="109"/>
      <c r="QZ11" s="109"/>
      <c r="RA11" s="109"/>
      <c r="RB11" s="109"/>
      <c r="RC11" s="109"/>
      <c r="RD11" s="109"/>
      <c r="RE11" s="109"/>
      <c r="RF11" s="109"/>
      <c r="RG11" s="109"/>
      <c r="RH11" s="109"/>
      <c r="RI11" s="109"/>
      <c r="RJ11" s="109"/>
      <c r="RK11" s="109"/>
      <c r="RL11" s="109"/>
      <c r="RM11" s="109"/>
      <c r="RN11" s="109"/>
      <c r="RO11" s="109"/>
      <c r="RP11" s="109"/>
      <c r="RQ11" s="109"/>
      <c r="RR11" s="109"/>
      <c r="RS11" s="109"/>
      <c r="RT11" s="109"/>
      <c r="RU11" s="109"/>
      <c r="RV11" s="109"/>
      <c r="RW11" s="109"/>
      <c r="RX11" s="109"/>
      <c r="RY11" s="109"/>
      <c r="RZ11" s="109"/>
      <c r="SA11" s="109"/>
      <c r="SB11" s="109"/>
      <c r="SC11" s="109"/>
      <c r="SD11" s="109"/>
      <c r="SE11" s="109"/>
      <c r="SF11" s="109"/>
      <c r="SG11" s="109"/>
      <c r="SH11" s="109"/>
      <c r="SI11" s="109"/>
      <c r="SJ11" s="109"/>
      <c r="SK11" s="109"/>
      <c r="SL11" s="109"/>
      <c r="SM11" s="109"/>
      <c r="SN11" s="109"/>
      <c r="SO11" s="109"/>
      <c r="SP11" s="109"/>
      <c r="SQ11" s="109"/>
      <c r="SR11" s="109"/>
      <c r="SS11" s="109"/>
      <c r="ST11" s="109"/>
      <c r="SU11" s="109"/>
      <c r="SV11" s="109"/>
      <c r="SW11" s="109"/>
      <c r="SX11" s="109"/>
      <c r="SY11" s="109"/>
      <c r="SZ11" s="109"/>
      <c r="TA11" s="109"/>
      <c r="TB11" s="109"/>
      <c r="TC11" s="109"/>
      <c r="TD11" s="109"/>
      <c r="TE11" s="109"/>
      <c r="TF11" s="109"/>
      <c r="TG11" s="109"/>
      <c r="TH11" s="109"/>
      <c r="TI11" s="109"/>
      <c r="TJ11" s="109"/>
      <c r="TK11" s="109"/>
      <c r="TL11" s="109"/>
      <c r="TM11" s="109"/>
      <c r="TN11" s="109"/>
      <c r="TO11" s="109"/>
      <c r="TP11" s="109"/>
      <c r="TQ11" s="109"/>
      <c r="TR11" s="109"/>
      <c r="TS11" s="109"/>
      <c r="TT11" s="109"/>
      <c r="TU11" s="109"/>
      <c r="TV11" s="109"/>
      <c r="TW11" s="109"/>
      <c r="TX11" s="109"/>
      <c r="TY11" s="109"/>
      <c r="TZ11" s="109"/>
      <c r="UA11" s="109"/>
      <c r="UB11" s="109"/>
      <c r="UC11" s="109"/>
      <c r="UD11" s="109"/>
      <c r="UE11" s="109"/>
      <c r="UF11" s="109"/>
      <c r="UG11" s="109"/>
      <c r="UH11" s="109"/>
      <c r="UI11" s="109"/>
      <c r="UJ11" s="109"/>
      <c r="UK11" s="109"/>
      <c r="UL11" s="109"/>
      <c r="UM11" s="109"/>
      <c r="UN11" s="109"/>
      <c r="UO11" s="109"/>
      <c r="UP11" s="109"/>
      <c r="UQ11" s="109"/>
      <c r="UR11" s="109"/>
      <c r="US11" s="109"/>
      <c r="UT11" s="109"/>
      <c r="UU11" s="109"/>
      <c r="UV11" s="109"/>
      <c r="UW11" s="109"/>
      <c r="UX11" s="109"/>
      <c r="UY11" s="109"/>
      <c r="UZ11" s="109"/>
      <c r="VA11" s="109"/>
      <c r="VB11" s="109"/>
      <c r="VC11" s="109"/>
      <c r="VD11" s="109"/>
      <c r="VE11" s="109"/>
      <c r="VF11" s="109"/>
      <c r="VG11" s="109"/>
      <c r="VH11" s="109"/>
      <c r="VI11" s="109"/>
      <c r="VJ11" s="109"/>
      <c r="VK11" s="109"/>
      <c r="VL11" s="109"/>
      <c r="VM11" s="109"/>
      <c r="VN11" s="109"/>
      <c r="VO11" s="109"/>
      <c r="VP11" s="109"/>
      <c r="VQ11" s="109"/>
      <c r="VR11" s="109"/>
      <c r="VS11" s="109"/>
      <c r="VT11" s="109"/>
      <c r="VU11" s="109"/>
      <c r="VV11" s="109"/>
      <c r="VW11" s="109"/>
      <c r="VX11" s="109"/>
      <c r="VY11" s="109"/>
      <c r="VZ11" s="109"/>
      <c r="WA11" s="109"/>
      <c r="WB11" s="109"/>
      <c r="WC11" s="109"/>
      <c r="WD11" s="109"/>
      <c r="WE11" s="109"/>
      <c r="WF11" s="109"/>
      <c r="WG11" s="109"/>
      <c r="WH11" s="109"/>
      <c r="WI11" s="109"/>
      <c r="WJ11" s="109"/>
      <c r="WK11" s="109"/>
      <c r="WL11" s="109"/>
      <c r="WM11" s="109"/>
      <c r="WN11" s="109"/>
      <c r="WO11" s="109"/>
      <c r="WP11" s="109"/>
      <c r="WQ11" s="109"/>
      <c r="WR11" s="109"/>
      <c r="WS11" s="109"/>
      <c r="WT11" s="109"/>
      <c r="WU11" s="109"/>
      <c r="WV11" s="109"/>
      <c r="WW11" s="109"/>
      <c r="WX11" s="109"/>
      <c r="WY11" s="109"/>
      <c r="WZ11" s="109"/>
      <c r="XA11" s="109"/>
      <c r="XB11" s="109"/>
      <c r="XC11" s="109"/>
      <c r="XD11" s="109"/>
      <c r="XE11" s="109"/>
      <c r="XF11" s="109"/>
      <c r="XG11" s="109"/>
      <c r="XH11" s="109"/>
      <c r="XI11" s="109"/>
      <c r="XJ11" s="109"/>
      <c r="XK11" s="109"/>
      <c r="XL11" s="109"/>
      <c r="XM11" s="109"/>
      <c r="XN11" s="109"/>
      <c r="XO11" s="109"/>
      <c r="XP11" s="109"/>
      <c r="XQ11" s="109"/>
      <c r="XR11" s="109"/>
      <c r="XS11" s="109"/>
      <c r="XT11" s="109"/>
      <c r="XU11" s="109"/>
      <c r="XV11" s="109"/>
      <c r="XW11" s="109"/>
      <c r="XX11" s="109"/>
      <c r="XY11" s="109"/>
      <c r="XZ11" s="109"/>
      <c r="YA11" s="109"/>
      <c r="YB11" s="109"/>
      <c r="YC11" s="109"/>
      <c r="YD11" s="109"/>
      <c r="YE11" s="109"/>
      <c r="YF11" s="109"/>
      <c r="YG11" s="109"/>
      <c r="YH11" s="109"/>
      <c r="YI11" s="109"/>
      <c r="YJ11" s="109"/>
      <c r="YK11" s="109"/>
      <c r="YL11" s="109"/>
      <c r="YM11" s="109"/>
      <c r="YN11" s="109"/>
      <c r="YO11" s="109"/>
      <c r="YP11" s="109"/>
      <c r="YQ11" s="109"/>
      <c r="YR11" s="109"/>
      <c r="YS11" s="109"/>
      <c r="YT11" s="109"/>
      <c r="YU11" s="109"/>
      <c r="YV11" s="109"/>
      <c r="YW11" s="109"/>
      <c r="YX11" s="109"/>
      <c r="YY11" s="109"/>
      <c r="YZ11" s="109"/>
      <c r="ZA11" s="109"/>
      <c r="ZB11" s="109"/>
      <c r="ZC11" s="109"/>
      <c r="ZD11" s="109"/>
      <c r="ZE11" s="109"/>
      <c r="ZF11" s="109"/>
      <c r="ZG11" s="109"/>
      <c r="ZH11" s="109"/>
      <c r="ZI11" s="109"/>
      <c r="ZJ11" s="109"/>
      <c r="ZK11" s="109"/>
      <c r="ZL11" s="109"/>
      <c r="ZM11" s="109"/>
      <c r="ZN11" s="109"/>
      <c r="ZO11" s="109"/>
      <c r="ZP11" s="109"/>
      <c r="ZQ11" s="109"/>
      <c r="ZR11" s="109"/>
      <c r="ZS11" s="109"/>
      <c r="ZT11" s="109"/>
      <c r="ZU11" s="109"/>
      <c r="ZV11" s="109"/>
      <c r="ZW11" s="109"/>
      <c r="ZX11" s="109"/>
      <c r="ZY11" s="109"/>
      <c r="ZZ11" s="109"/>
      <c r="AAA11" s="109"/>
      <c r="AAB11" s="109"/>
      <c r="AAC11" s="109"/>
      <c r="AAD11" s="109"/>
      <c r="AAE11" s="109"/>
      <c r="AAF11" s="109"/>
      <c r="AAG11" s="109"/>
      <c r="AAH11" s="109"/>
      <c r="AAI11" s="109"/>
      <c r="AAJ11" s="109"/>
      <c r="AAK11" s="109"/>
      <c r="AAL11" s="109"/>
      <c r="AAM11" s="109"/>
      <c r="AAN11" s="109"/>
      <c r="AAO11" s="109"/>
      <c r="AAP11" s="109"/>
      <c r="AAQ11" s="109"/>
      <c r="AAR11" s="109"/>
      <c r="AAS11" s="109"/>
      <c r="AAT11" s="109"/>
      <c r="AAU11" s="109"/>
      <c r="AAV11" s="109"/>
      <c r="AAW11" s="109"/>
      <c r="AAX11" s="109"/>
      <c r="AAY11" s="109"/>
      <c r="AAZ11" s="109"/>
      <c r="ABA11" s="109"/>
      <c r="ABB11" s="109"/>
      <c r="ABC11" s="109"/>
      <c r="ABD11" s="109"/>
      <c r="ABE11" s="109"/>
      <c r="ABF11" s="109"/>
      <c r="ABG11" s="109"/>
      <c r="ABH11" s="109"/>
      <c r="ABI11" s="109"/>
      <c r="ABJ11" s="109"/>
      <c r="ABK11" s="109"/>
      <c r="ABL11" s="109"/>
      <c r="ABM11" s="109"/>
      <c r="ABN11" s="109"/>
      <c r="ABO11" s="109"/>
      <c r="ABP11" s="109"/>
      <c r="ABQ11" s="109"/>
      <c r="ABR11" s="109"/>
      <c r="ABS11" s="109"/>
      <c r="ABT11" s="109"/>
      <c r="ABU11" s="109"/>
      <c r="ABV11" s="109"/>
      <c r="ABW11" s="109"/>
      <c r="ABX11" s="109"/>
      <c r="ABY11" s="109"/>
      <c r="ABZ11" s="109"/>
      <c r="ACA11" s="109"/>
      <c r="ACB11" s="109"/>
      <c r="ACC11" s="109"/>
      <c r="ACD11" s="109"/>
      <c r="ACE11" s="109"/>
      <c r="ACF11" s="109"/>
      <c r="ACG11" s="109"/>
      <c r="ACH11" s="109"/>
      <c r="ACI11" s="109"/>
      <c r="ACJ11" s="109"/>
      <c r="ACK11" s="109"/>
      <c r="ACL11" s="109"/>
      <c r="ACM11" s="109"/>
      <c r="ACN11" s="109"/>
      <c r="ACO11" s="109"/>
      <c r="ACP11" s="109"/>
      <c r="ACQ11" s="109"/>
      <c r="ACR11" s="109"/>
      <c r="ACS11" s="109"/>
      <c r="ACT11" s="109"/>
      <c r="ACU11" s="109"/>
      <c r="ACV11" s="109"/>
      <c r="ACW11" s="109"/>
      <c r="ACX11" s="109"/>
      <c r="ACY11" s="109"/>
      <c r="ACZ11" s="109"/>
      <c r="ADA11" s="109"/>
      <c r="ADB11" s="109"/>
      <c r="ADC11" s="109"/>
      <c r="ADD11" s="109"/>
      <c r="ADE11" s="109"/>
      <c r="ADF11" s="109"/>
      <c r="ADG11" s="109"/>
      <c r="ADH11" s="109"/>
      <c r="ADI11" s="109"/>
      <c r="ADJ11" s="109"/>
      <c r="ADK11" s="109"/>
      <c r="ADL11" s="109"/>
      <c r="ADM11" s="109"/>
      <c r="ADN11" s="109"/>
      <c r="ADO11" s="109"/>
      <c r="ADP11" s="109"/>
      <c r="ADQ11" s="109"/>
      <c r="ADR11" s="109"/>
      <c r="ADS11" s="109"/>
      <c r="ADT11" s="109"/>
      <c r="ADU11" s="109"/>
      <c r="ADV11" s="109"/>
      <c r="ADW11" s="109"/>
      <c r="ADX11" s="109"/>
      <c r="ADY11" s="109"/>
      <c r="ADZ11" s="109"/>
      <c r="AEA11" s="109"/>
      <c r="AEB11" s="109"/>
      <c r="AEC11" s="109"/>
      <c r="AED11" s="109"/>
      <c r="AEE11" s="109"/>
      <c r="AEF11" s="109"/>
      <c r="AEG11" s="109"/>
      <c r="AEH11" s="109"/>
      <c r="AEI11" s="109"/>
      <c r="AEJ11" s="109"/>
      <c r="AEK11" s="109"/>
      <c r="AEL11" s="109"/>
      <c r="AEM11" s="109"/>
      <c r="AEN11" s="109"/>
      <c r="AEO11" s="109"/>
      <c r="AEP11" s="109"/>
      <c r="AEQ11" s="109"/>
      <c r="AER11" s="109"/>
      <c r="AES11" s="109"/>
      <c r="AET11" s="109"/>
      <c r="AEU11" s="109"/>
      <c r="AEV11" s="109"/>
      <c r="AEW11" s="109"/>
      <c r="AEX11" s="109"/>
      <c r="AEY11" s="109"/>
      <c r="AEZ11" s="109"/>
      <c r="AFA11" s="109"/>
      <c r="AFB11" s="109"/>
      <c r="AFC11" s="109"/>
      <c r="AFD11" s="109"/>
      <c r="AFE11" s="109"/>
      <c r="AFF11" s="109"/>
      <c r="AFG11" s="109"/>
      <c r="AFH11" s="109"/>
      <c r="AFI11" s="109"/>
      <c r="AFJ11" s="109"/>
      <c r="AFK11" s="109"/>
      <c r="AFL11" s="109"/>
      <c r="AFM11" s="109"/>
      <c r="AFN11" s="109"/>
      <c r="AFO11" s="109"/>
      <c r="AFP11" s="109"/>
      <c r="AFQ11" s="109"/>
      <c r="AFR11" s="109"/>
      <c r="AFS11" s="109"/>
      <c r="AFT11" s="109"/>
      <c r="AFU11" s="109"/>
      <c r="AFV11" s="109"/>
      <c r="AFW11" s="109"/>
      <c r="AFX11" s="109"/>
      <c r="AFY11" s="109"/>
      <c r="AFZ11" s="109"/>
      <c r="AGA11" s="109"/>
      <c r="AGB11" s="109"/>
      <c r="AGC11" s="109"/>
      <c r="AGD11" s="109"/>
      <c r="AGE11" s="109"/>
      <c r="AGF11" s="109"/>
      <c r="AGG11" s="109"/>
      <c r="AGH11" s="109"/>
      <c r="AGI11" s="109"/>
      <c r="AGJ11" s="109"/>
      <c r="AGK11" s="109"/>
      <c r="AGL11" s="109"/>
      <c r="AGM11" s="109"/>
      <c r="AGN11" s="109"/>
      <c r="AGO11" s="109"/>
      <c r="AGP11" s="109"/>
      <c r="AGQ11" s="109"/>
      <c r="AGR11" s="109"/>
      <c r="AGS11" s="109"/>
      <c r="AGT11" s="109"/>
      <c r="AGU11" s="109"/>
      <c r="AGV11" s="109"/>
      <c r="AGW11" s="109"/>
      <c r="AGX11" s="109"/>
      <c r="AGY11" s="109"/>
      <c r="AGZ11" s="109"/>
      <c r="AHA11" s="109"/>
      <c r="AHB11" s="109"/>
      <c r="AHC11" s="109"/>
      <c r="AHD11" s="109"/>
      <c r="AHE11" s="109"/>
      <c r="AHF11" s="109"/>
      <c r="AHG11" s="109"/>
      <c r="AHH11" s="109"/>
      <c r="AHI11" s="109"/>
      <c r="AHJ11" s="109"/>
      <c r="AHK11" s="109"/>
      <c r="AHL11" s="109"/>
      <c r="AHM11" s="109"/>
      <c r="AHN11" s="109"/>
      <c r="AHO11" s="109"/>
      <c r="AHP11" s="109"/>
      <c r="AHQ11" s="109"/>
      <c r="AHR11" s="109"/>
      <c r="AHS11" s="109"/>
      <c r="AHT11" s="109"/>
      <c r="AHU11" s="109"/>
      <c r="AHV11" s="109"/>
      <c r="AHW11" s="109"/>
      <c r="AHX11" s="109"/>
      <c r="AHY11" s="109"/>
      <c r="AHZ11" s="109"/>
      <c r="AIA11" s="109"/>
      <c r="AIB11" s="109"/>
      <c r="AIC11" s="109"/>
      <c r="AID11" s="109"/>
      <c r="AIE11" s="109"/>
      <c r="AIF11" s="109"/>
      <c r="AIG11" s="109"/>
      <c r="AIH11" s="109"/>
      <c r="AII11" s="109"/>
      <c r="AIJ11" s="109"/>
      <c r="AIK11" s="109"/>
      <c r="AIL11" s="109"/>
      <c r="AIM11" s="109"/>
      <c r="AIN11" s="109"/>
      <c r="AIO11" s="109"/>
      <c r="AIP11" s="109"/>
      <c r="AIQ11" s="109"/>
      <c r="AIR11" s="109"/>
      <c r="AIS11" s="109"/>
      <c r="AIT11" s="109"/>
      <c r="AIU11" s="109"/>
      <c r="AIV11" s="109"/>
      <c r="AIW11" s="109"/>
      <c r="AIX11" s="109"/>
      <c r="AIY11" s="109"/>
      <c r="AIZ11" s="109"/>
      <c r="AJA11" s="109"/>
      <c r="AJB11" s="109"/>
      <c r="AJC11" s="109"/>
      <c r="AJD11" s="109"/>
      <c r="AJE11" s="109"/>
      <c r="AJF11" s="109"/>
      <c r="AJG11" s="109"/>
      <c r="AJH11" s="109"/>
      <c r="AJI11" s="109"/>
      <c r="AJJ11" s="109"/>
      <c r="AJK11" s="109"/>
      <c r="AJL11" s="109"/>
      <c r="AJM11" s="109"/>
      <c r="AJN11" s="109"/>
      <c r="AJO11" s="109"/>
      <c r="AJP11" s="109"/>
      <c r="AJQ11" s="109"/>
      <c r="AJR11" s="109"/>
      <c r="AJS11" s="109"/>
      <c r="AJT11" s="109"/>
      <c r="AJU11" s="109"/>
      <c r="AJV11" s="109"/>
      <c r="AJW11" s="109"/>
      <c r="AJX11" s="109"/>
      <c r="AJY11" s="109"/>
      <c r="AJZ11" s="109"/>
      <c r="AKA11" s="109"/>
      <c r="AKB11" s="109"/>
      <c r="AKC11" s="109"/>
      <c r="AKD11" s="109"/>
      <c r="AKE11" s="109"/>
      <c r="AKF11" s="109"/>
      <c r="AKG11" s="109"/>
      <c r="AKH11" s="109"/>
      <c r="AKI11" s="109"/>
      <c r="AKJ11" s="109"/>
      <c r="AKK11" s="109"/>
      <c r="AKL11" s="109"/>
      <c r="AKM11" s="109"/>
      <c r="AKN11" s="109"/>
      <c r="AKO11" s="109"/>
      <c r="AKP11" s="109"/>
      <c r="AKQ11" s="109"/>
      <c r="AKR11" s="109"/>
      <c r="AKS11" s="109"/>
      <c r="AKT11" s="109"/>
      <c r="AKU11" s="109"/>
      <c r="AKV11" s="109"/>
      <c r="AKW11" s="109"/>
      <c r="AKX11" s="109"/>
      <c r="AKY11" s="109"/>
      <c r="AKZ11" s="109"/>
      <c r="ALA11" s="109"/>
      <c r="ALB11" s="109"/>
      <c r="ALC11" s="109"/>
      <c r="ALD11" s="109"/>
      <c r="ALE11" s="109"/>
      <c r="ALF11" s="109"/>
      <c r="ALG11" s="109"/>
      <c r="ALH11" s="109"/>
      <c r="ALI11" s="109"/>
      <c r="ALJ11" s="109"/>
      <c r="ALK11" s="109"/>
      <c r="ALL11" s="109"/>
      <c r="ALM11" s="109"/>
      <c r="ALN11" s="109"/>
      <c r="ALO11" s="109"/>
      <c r="ALP11" s="109"/>
      <c r="ALQ11" s="109"/>
      <c r="ALR11" s="109"/>
      <c r="ALS11" s="109"/>
      <c r="ALT11" s="109"/>
      <c r="ALU11" s="109"/>
      <c r="ALV11" s="109"/>
      <c r="ALW11" s="109"/>
      <c r="ALX11" s="109"/>
      <c r="ALY11" s="109"/>
      <c r="ALZ11" s="109"/>
      <c r="AMA11" s="109"/>
      <c r="AMB11" s="109"/>
      <c r="AMC11" s="109"/>
      <c r="AMD11" s="109"/>
      <c r="AME11" s="109"/>
      <c r="AMF11" s="109"/>
      <c r="AMG11" s="109"/>
      <c r="AMH11" s="109"/>
      <c r="AMI11" s="109"/>
      <c r="AMJ11" s="109"/>
      <c r="AMK11" s="109"/>
    </row>
    <row r="12" spans="1:1025" x14ac:dyDescent="0.2">
      <c r="A12" s="97" t="s">
        <v>116</v>
      </c>
      <c r="B12" s="2" t="s">
        <v>33</v>
      </c>
      <c r="C12" s="165">
        <f>VLOOKUP($A12,[2]Sheet1!$A$7:$H$45,8,FALSE)</f>
        <v>260</v>
      </c>
      <c r="D12" s="165">
        <f>VLOOKUP($A12,[2]Sheet1!$A$7:$H$45,7,FALSE)</f>
        <v>59</v>
      </c>
      <c r="E12" s="165">
        <f>VLOOKUP($A12,[2]Sheet1!$A$7:$H$45,6,FALSE)</f>
        <v>0</v>
      </c>
      <c r="F12" s="165">
        <f>VLOOKUP($A12,[2]Sheet1!$A$7:$H$45,4,FALSE)</f>
        <v>49</v>
      </c>
      <c r="G12" s="165">
        <f>VLOOKUP($A12,[2]Sheet1!$A$7:$H$45,2,FALSE)</f>
        <v>144</v>
      </c>
      <c r="H12" s="165">
        <f>VLOOKUP($A12,[2]Sheet1!$A$7:$H$45,3,FALSE)</f>
        <v>8</v>
      </c>
      <c r="I12" s="94"/>
      <c r="J12" s="95"/>
      <c r="K12" s="97"/>
    </row>
    <row r="13" spans="1:1025" x14ac:dyDescent="0.2">
      <c r="A13" s="97"/>
      <c r="C13" s="165"/>
      <c r="D13" s="165"/>
      <c r="E13" s="165"/>
      <c r="F13" s="165"/>
      <c r="G13" s="165"/>
      <c r="H13" s="165"/>
      <c r="I13" s="94"/>
      <c r="J13" s="95"/>
      <c r="K13" s="97"/>
    </row>
    <row r="14" spans="1:1025" x14ac:dyDescent="0.2">
      <c r="A14" s="63" t="s">
        <v>119</v>
      </c>
      <c r="B14" s="2" t="s">
        <v>36</v>
      </c>
      <c r="C14" s="165">
        <f>VLOOKUP($A14,[2]Sheet1!$A$7:$H$45,8,FALSE)</f>
        <v>1637</v>
      </c>
      <c r="D14" s="165">
        <f>VLOOKUP($A14,[2]Sheet1!$A$7:$H$45,7,FALSE)</f>
        <v>6</v>
      </c>
      <c r="E14" s="165">
        <f>VLOOKUP($A14,[2]Sheet1!$A$7:$H$45,6,FALSE)</f>
        <v>0</v>
      </c>
      <c r="F14" s="165">
        <f>VLOOKUP($A14,[2]Sheet1!$A$7:$H$45,4,FALSE)</f>
        <v>1</v>
      </c>
      <c r="G14" s="165">
        <f>VLOOKUP($A14,[2]Sheet1!$A$7:$H$45,2,FALSE)</f>
        <v>1631</v>
      </c>
      <c r="H14" s="165">
        <f>VLOOKUP($A14,[2]Sheet1!$A$7:$H$45,3,FALSE)</f>
        <v>0</v>
      </c>
      <c r="I14" s="94"/>
      <c r="J14" s="3"/>
      <c r="K14" s="97"/>
    </row>
    <row r="15" spans="1:1025" x14ac:dyDescent="0.2">
      <c r="A15" s="93" t="s">
        <v>117</v>
      </c>
      <c r="B15" s="97" t="s">
        <v>34</v>
      </c>
      <c r="C15" s="16">
        <f>VLOOKUP($A15,[2]Sheet1!$A$7:$H$45,8,FALSE)</f>
        <v>513</v>
      </c>
      <c r="D15" s="16">
        <f>VLOOKUP($A15,[2]Sheet1!$A$7:$H$45,7,FALSE)</f>
        <v>4</v>
      </c>
      <c r="E15" s="16">
        <f>VLOOKUP($A15,[2]Sheet1!$A$7:$H$45,6,FALSE)</f>
        <v>0</v>
      </c>
      <c r="F15" s="16">
        <f>VLOOKUP($A15,[2]Sheet1!$A$7:$H$45,4,FALSE)</f>
        <v>0</v>
      </c>
      <c r="G15" s="16">
        <f>VLOOKUP($A15,[2]Sheet1!$A$7:$H$45,2,FALSE)</f>
        <v>508</v>
      </c>
      <c r="H15" s="165">
        <f>VLOOKUP($A15,[2]Sheet1!$A$7:$H$45,3,FALSE)</f>
        <v>0</v>
      </c>
      <c r="I15" s="94"/>
      <c r="J15" s="3"/>
      <c r="K15" s="97"/>
      <c r="L15" s="97"/>
      <c r="M15" s="97"/>
      <c r="N15" s="97"/>
      <c r="O15" s="97"/>
    </row>
    <row r="16" spans="1:1025" x14ac:dyDescent="0.2">
      <c r="A16" s="93" t="s">
        <v>120</v>
      </c>
      <c r="B16" s="2" t="s">
        <v>170</v>
      </c>
      <c r="C16" s="165">
        <f>VLOOKUP($A16,[2]Sheet1!$A$7:$H$45,8,FALSE)</f>
        <v>458</v>
      </c>
      <c r="D16" s="165">
        <f>VLOOKUP($A16,[2]Sheet1!$A$7:$H$45,7,FALSE)</f>
        <v>22</v>
      </c>
      <c r="E16" s="165">
        <f>VLOOKUP($A16,[2]Sheet1!$A$7:$H$45,6,FALSE)</f>
        <v>0</v>
      </c>
      <c r="F16" s="165">
        <f>VLOOKUP($A16,[2]Sheet1!$A$7:$H$45,4,FALSE)</f>
        <v>6</v>
      </c>
      <c r="G16" s="165">
        <f>VLOOKUP($A16,[2]Sheet1!$A$7:$H$45,2,FALSE)</f>
        <v>430</v>
      </c>
      <c r="H16" s="165">
        <f>VLOOKUP($A16,[2]Sheet1!$A$7:$H$45,3,FALSE)</f>
        <v>1</v>
      </c>
      <c r="I16" s="94"/>
      <c r="J16" s="3"/>
      <c r="K16" s="97"/>
    </row>
    <row r="17" spans="1:15" x14ac:dyDescent="0.2">
      <c r="A17" s="110"/>
      <c r="B17" s="109"/>
      <c r="C17" s="165"/>
      <c r="D17" s="165"/>
      <c r="E17" s="165"/>
      <c r="F17" s="165"/>
      <c r="G17" s="165"/>
      <c r="H17" s="165"/>
      <c r="I17" s="94"/>
      <c r="J17" s="95"/>
      <c r="K17" s="97"/>
    </row>
    <row r="18" spans="1:15" x14ac:dyDescent="0.2">
      <c r="A18" s="2" t="s">
        <v>135</v>
      </c>
      <c r="B18" s="2" t="s">
        <v>128</v>
      </c>
      <c r="C18" s="220">
        <v>167</v>
      </c>
      <c r="D18" s="220">
        <v>58</v>
      </c>
      <c r="E18" s="220">
        <v>6</v>
      </c>
      <c r="F18" s="220">
        <v>14</v>
      </c>
      <c r="G18" s="220">
        <v>79</v>
      </c>
      <c r="H18" s="220">
        <v>9.7150933562977908</v>
      </c>
      <c r="I18" s="94"/>
      <c r="J18" s="95"/>
      <c r="K18" s="97"/>
    </row>
    <row r="19" spans="1:15" x14ac:dyDescent="0.2">
      <c r="A19" s="97"/>
      <c r="B19" s="97"/>
      <c r="C19" s="221"/>
      <c r="D19" s="221"/>
      <c r="E19" s="221"/>
      <c r="F19" s="221"/>
      <c r="G19" s="221"/>
      <c r="H19" s="221"/>
      <c r="I19" s="94"/>
      <c r="J19" s="95"/>
      <c r="K19" s="97"/>
    </row>
    <row r="20" spans="1:15" x14ac:dyDescent="0.2">
      <c r="A20" s="97" t="s">
        <v>105</v>
      </c>
      <c r="B20" s="2" t="s">
        <v>24</v>
      </c>
      <c r="C20" s="165">
        <f>VLOOKUP($A20,[2]Sheet1!$A$7:$H$45,8,FALSE)</f>
        <v>280</v>
      </c>
      <c r="D20" s="165">
        <f>VLOOKUP($A20,[2]Sheet1!$A$7:$H$45,7,FALSE)</f>
        <v>175</v>
      </c>
      <c r="E20" s="165">
        <v>0</v>
      </c>
      <c r="F20" s="165">
        <f>VLOOKUP($A20,[2]Sheet1!$A$7:$H$45,4,FALSE)</f>
        <v>22</v>
      </c>
      <c r="G20" s="165">
        <f>VLOOKUP($A20,[2]Sheet1!$A$7:$H$45,2,FALSE)</f>
        <v>66</v>
      </c>
      <c r="H20" s="165">
        <f>VLOOKUP($A20,[2]Sheet1!$A$7:$H$45,3,FALSE)</f>
        <v>17</v>
      </c>
      <c r="I20" s="94"/>
      <c r="J20" s="95"/>
      <c r="K20" s="167"/>
    </row>
    <row r="21" spans="1:15" x14ac:dyDescent="0.2">
      <c r="A21" s="97" t="s">
        <v>91</v>
      </c>
      <c r="B21" s="2" t="s">
        <v>12</v>
      </c>
      <c r="C21" s="165">
        <f>VLOOKUP($A21,[2]Sheet1!$A$7:$H$45,8,FALSE)</f>
        <v>257</v>
      </c>
      <c r="D21" s="165">
        <f>VLOOKUP($A21,[2]Sheet1!$A$7:$H$45,7,FALSE)</f>
        <v>112</v>
      </c>
      <c r="E21" s="165">
        <f>VLOOKUP($A21,[2]Sheet1!$A$7:$H$45,6,FALSE)</f>
        <v>31</v>
      </c>
      <c r="F21" s="165">
        <f>VLOOKUP($A21,[2]Sheet1!$A$7:$H$45,4,FALSE)</f>
        <v>37</v>
      </c>
      <c r="G21" s="165">
        <f>VLOOKUP($A21,[2]Sheet1!$A$7:$H$45,2,FALSE)</f>
        <v>65</v>
      </c>
      <c r="H21" s="165">
        <f>VLOOKUP($A21,[2]Sheet1!$A$7:$H$45,3,FALSE)</f>
        <v>13</v>
      </c>
      <c r="I21" s="94"/>
      <c r="J21" s="95"/>
      <c r="K21" s="167"/>
    </row>
    <row r="22" spans="1:15" x14ac:dyDescent="0.2">
      <c r="A22" s="97" t="s">
        <v>87</v>
      </c>
      <c r="B22" s="2" t="s">
        <v>8</v>
      </c>
      <c r="C22" s="165">
        <f>VLOOKUP($A22,[2]Sheet1!$A$7:$H$45,8,FALSE)</f>
        <v>198</v>
      </c>
      <c r="D22" s="165">
        <f>VLOOKUP($A22,[2]Sheet1!$A$7:$H$45,7,FALSE)</f>
        <v>61</v>
      </c>
      <c r="E22" s="165">
        <f>VLOOKUP($A22,[2]Sheet1!$A$7:$H$45,6,FALSE)</f>
        <v>0</v>
      </c>
      <c r="F22" s="165">
        <f>VLOOKUP($A22,[2]Sheet1!$A$7:$H$45,4,FALSE)</f>
        <v>15</v>
      </c>
      <c r="G22" s="165">
        <f>VLOOKUP($A22,[2]Sheet1!$A$7:$H$45,2,FALSE)</f>
        <v>110</v>
      </c>
      <c r="H22" s="165">
        <f>VLOOKUP($A22,[2]Sheet1!$A$7:$H$45,3,FALSE)</f>
        <v>12</v>
      </c>
      <c r="I22" s="94"/>
      <c r="J22" s="95"/>
      <c r="K22" s="167"/>
    </row>
    <row r="23" spans="1:15" x14ac:dyDescent="0.2">
      <c r="A23" s="97" t="s">
        <v>90</v>
      </c>
      <c r="B23" s="2" t="s">
        <v>11</v>
      </c>
      <c r="C23" s="165">
        <f>VLOOKUP($A23,[2]Sheet1!$A$7:$H$45,8,FALSE)</f>
        <v>189</v>
      </c>
      <c r="D23" s="165">
        <f>VLOOKUP($A23,[2]Sheet1!$A$7:$H$45,7,FALSE)</f>
        <v>127</v>
      </c>
      <c r="E23" s="165">
        <f>VLOOKUP($A23,[2]Sheet1!$A$7:$H$45,6,FALSE)</f>
        <v>8</v>
      </c>
      <c r="F23" s="165">
        <f>VLOOKUP($A23,[2]Sheet1!$A$7:$H$45,4,FALSE)</f>
        <v>37</v>
      </c>
      <c r="G23" s="165">
        <f>VLOOKUP($A23,[2]Sheet1!$A$7:$H$45,2,FALSE)</f>
        <v>16</v>
      </c>
      <c r="H23" s="165">
        <f>VLOOKUP($A23,[2]Sheet1!$A$7:$H$45,3,FALSE)</f>
        <v>0</v>
      </c>
      <c r="I23" s="94"/>
      <c r="J23" s="95"/>
      <c r="K23" s="167"/>
    </row>
    <row r="24" spans="1:15" x14ac:dyDescent="0.2">
      <c r="A24" s="97" t="s">
        <v>102</v>
      </c>
      <c r="B24" s="2" t="s">
        <v>21</v>
      </c>
      <c r="C24" s="165">
        <f>VLOOKUP($A24,[2]Sheet1!$A$7:$H$45,8,FALSE)</f>
        <v>120</v>
      </c>
      <c r="D24" s="165">
        <f>VLOOKUP($A24,[2]Sheet1!$A$7:$H$45,7,FALSE)</f>
        <v>22</v>
      </c>
      <c r="E24" s="165">
        <f>VLOOKUP($A24,[2]Sheet1!$A$7:$H$45,6,FALSE)</f>
        <v>0</v>
      </c>
      <c r="F24" s="165">
        <f>VLOOKUP($A24,[2]Sheet1!$A$7:$H$45,4,FALSE)</f>
        <v>98</v>
      </c>
      <c r="G24" s="165">
        <f>VLOOKUP($A24,[2]Sheet1!$A$7:$H$45,2,FALSE)</f>
        <v>0</v>
      </c>
      <c r="H24" s="165">
        <f>VLOOKUP($A24,[2]Sheet1!$A$7:$H$45,3,FALSE)</f>
        <v>0</v>
      </c>
      <c r="I24" s="94"/>
      <c r="J24" s="95"/>
      <c r="K24" s="167"/>
    </row>
    <row r="25" spans="1:15" x14ac:dyDescent="0.2">
      <c r="A25" s="97" t="s">
        <v>96</v>
      </c>
      <c r="B25" s="2" t="s">
        <v>16</v>
      </c>
      <c r="C25" s="165">
        <f>VLOOKUP($A25,[2]Sheet1!$A$7:$H$45,8,FALSE)</f>
        <v>120</v>
      </c>
      <c r="D25" s="165">
        <f>VLOOKUP($A25,[2]Sheet1!$A$7:$H$45,7,FALSE)</f>
        <v>36</v>
      </c>
      <c r="E25" s="165">
        <f>VLOOKUP($A25,[2]Sheet1!$A$7:$H$45,6,FALSE)</f>
        <v>0</v>
      </c>
      <c r="F25" s="165">
        <f>VLOOKUP($A25,[2]Sheet1!$A$7:$H$45,4,FALSE)</f>
        <v>16</v>
      </c>
      <c r="G25" s="165">
        <f>VLOOKUP($A25,[2]Sheet1!$A$7:$H$45,2,FALSE)</f>
        <v>43</v>
      </c>
      <c r="H25" s="165">
        <f>VLOOKUP($A25,[2]Sheet1!$A$7:$H$45,3,FALSE)</f>
        <v>25</v>
      </c>
      <c r="I25" s="94"/>
      <c r="J25" s="95"/>
      <c r="K25" s="167"/>
    </row>
    <row r="26" spans="1:15" x14ac:dyDescent="0.2">
      <c r="A26" s="97" t="s">
        <v>98</v>
      </c>
      <c r="B26" s="2" t="s">
        <v>18</v>
      </c>
      <c r="C26" s="165">
        <f>VLOOKUP($A26,[2]Sheet1!$A$7:$H$45,8,FALSE)</f>
        <v>74</v>
      </c>
      <c r="D26" s="165">
        <f>VLOOKUP($A26,[2]Sheet1!$A$7:$H$45,7,FALSE)</f>
        <v>43</v>
      </c>
      <c r="E26" s="165">
        <f>VLOOKUP($A26,[2]Sheet1!$A$7:$H$45,6,FALSE)</f>
        <v>0</v>
      </c>
      <c r="F26" s="165">
        <f>VLOOKUP($A26,[2]Sheet1!$A$7:$H$45,4,FALSE)</f>
        <v>2</v>
      </c>
      <c r="G26" s="165">
        <f>VLOOKUP($A26,[2]Sheet1!$A$7:$H$45,2,FALSE)</f>
        <v>22</v>
      </c>
      <c r="H26" s="165">
        <f>VLOOKUP($A26,[2]Sheet1!$A$7:$H$45,3,FALSE)</f>
        <v>6</v>
      </c>
      <c r="I26" s="94"/>
      <c r="J26" s="95"/>
      <c r="K26" s="167"/>
    </row>
    <row r="27" spans="1:15" x14ac:dyDescent="0.2">
      <c r="A27" s="93" t="s">
        <v>89</v>
      </c>
      <c r="B27" s="2" t="s">
        <v>10</v>
      </c>
      <c r="C27" s="165">
        <f>VLOOKUP($A27,[2]Sheet1!$A$7:$H$45,8,FALSE)</f>
        <v>59</v>
      </c>
      <c r="D27" s="165">
        <f>VLOOKUP($A27,[2]Sheet1!$A$7:$H$45,7,FALSE)</f>
        <v>25</v>
      </c>
      <c r="E27" s="165">
        <f>VLOOKUP($A27,[2]Sheet1!$A$7:$H$45,6,FALSE)</f>
        <v>0</v>
      </c>
      <c r="F27" s="165">
        <f>VLOOKUP($A27,[2]Sheet1!$A$7:$H$45,4,FALSE)</f>
        <v>6</v>
      </c>
      <c r="G27" s="165">
        <f>VLOOKUP($A27,[2]Sheet1!$A$7:$H$45,2,FALSE)</f>
        <v>21</v>
      </c>
      <c r="H27" s="165">
        <f>VLOOKUP($A27,[2]Sheet1!$A$7:$H$45,3,FALSE)</f>
        <v>8</v>
      </c>
      <c r="I27" s="94"/>
      <c r="J27" s="95"/>
      <c r="K27" s="167"/>
    </row>
    <row r="28" spans="1:15" x14ac:dyDescent="0.2">
      <c r="A28" s="97" t="s">
        <v>95</v>
      </c>
      <c r="B28" s="2" t="s">
        <v>15</v>
      </c>
      <c r="C28" s="165">
        <f>VLOOKUP($A28,[2]Sheet1!$A$7:$H$45,8,FALSE)</f>
        <v>46</v>
      </c>
      <c r="D28" s="165">
        <f>VLOOKUP($A28,[2]Sheet1!$A$7:$H$45,7,FALSE)</f>
        <v>33</v>
      </c>
      <c r="E28" s="165">
        <f>VLOOKUP($A28,[2]Sheet1!$A$7:$H$45,6,FALSE)</f>
        <v>0</v>
      </c>
      <c r="F28" s="165">
        <f>VLOOKUP($A28,[2]Sheet1!$A$7:$H$45,4,FALSE)</f>
        <v>2</v>
      </c>
      <c r="G28" s="165">
        <f>VLOOKUP($A28,[2]Sheet1!$A$7:$H$45,2,FALSE)</f>
        <v>10</v>
      </c>
      <c r="H28" s="165">
        <f>VLOOKUP($A28,[2]Sheet1!$A$7:$H$45,3,FALSE)</f>
        <v>1</v>
      </c>
      <c r="I28" s="94"/>
      <c r="J28" s="95"/>
      <c r="K28" s="167"/>
    </row>
    <row r="29" spans="1:15" x14ac:dyDescent="0.2">
      <c r="A29" s="97" t="s">
        <v>106</v>
      </c>
      <c r="B29" s="2" t="s">
        <v>179</v>
      </c>
      <c r="C29" s="165">
        <f>VLOOKUP($A29,[2]Sheet1!$A$7:$H$45,8,FALSE)</f>
        <v>45</v>
      </c>
      <c r="D29" s="165">
        <f>VLOOKUP($A29,[2]Sheet1!$A$7:$H$45,7,FALSE)</f>
        <v>14</v>
      </c>
      <c r="E29" s="165">
        <v>15</v>
      </c>
      <c r="F29" s="165">
        <f>VLOOKUP($A29,[2]Sheet1!$A$7:$H$45,4,FALSE)</f>
        <v>0</v>
      </c>
      <c r="G29" s="165">
        <f>VLOOKUP($A29,[2]Sheet1!$A$7:$H$45,2,FALSE)</f>
        <v>9</v>
      </c>
      <c r="H29" s="165">
        <v>7</v>
      </c>
      <c r="I29" s="114"/>
      <c r="J29" s="95"/>
      <c r="K29" s="167"/>
      <c r="L29" s="23"/>
      <c r="M29" s="23"/>
      <c r="O29" s="23"/>
    </row>
    <row r="30" spans="1:15" x14ac:dyDescent="0.2">
      <c r="A30" s="97" t="s">
        <v>94</v>
      </c>
      <c r="B30" s="2" t="s">
        <v>14</v>
      </c>
      <c r="C30" s="165">
        <f>VLOOKUP($A30,[2]Sheet1!$A$7:$H$45,8,FALSE)</f>
        <v>44</v>
      </c>
      <c r="D30" s="165">
        <f>VLOOKUP($A30,[2]Sheet1!$A$7:$H$45,7,FALSE)</f>
        <v>39</v>
      </c>
      <c r="E30" s="165">
        <f>VLOOKUP($A30,[2]Sheet1!$A$7:$H$45,6,FALSE)</f>
        <v>0</v>
      </c>
      <c r="F30" s="165">
        <f>VLOOKUP($A30,[2]Sheet1!$A$7:$H$45,4,FALSE)</f>
        <v>3</v>
      </c>
      <c r="G30" s="165">
        <f>VLOOKUP($A30,[2]Sheet1!$A$7:$H$45,2,FALSE)</f>
        <v>2</v>
      </c>
      <c r="H30" s="165">
        <f>VLOOKUP($A30,[2]Sheet1!$A$7:$H$45,3,FALSE)</f>
        <v>0</v>
      </c>
      <c r="I30" s="94"/>
      <c r="J30" s="95"/>
      <c r="K30" s="167"/>
    </row>
    <row r="31" spans="1:15" x14ac:dyDescent="0.2">
      <c r="A31" s="97" t="s">
        <v>103</v>
      </c>
      <c r="B31" s="2" t="s">
        <v>22</v>
      </c>
      <c r="C31" s="165">
        <f>VLOOKUP($A31,[2]Sheet1!$A$7:$H$45,8,FALSE)</f>
        <v>43</v>
      </c>
      <c r="D31" s="165">
        <f>VLOOKUP($A31,[2]Sheet1!$A$7:$H$45,7,FALSE)</f>
        <v>22</v>
      </c>
      <c r="E31" s="165">
        <f>VLOOKUP($A31,[2]Sheet1!$A$7:$H$45,6,FALSE)</f>
        <v>0</v>
      </c>
      <c r="F31" s="165">
        <f>VLOOKUP($A31,[2]Sheet1!$A$7:$H$45,4,FALSE)</f>
        <v>4</v>
      </c>
      <c r="G31" s="165">
        <f>VLOOKUP($A31,[2]Sheet1!$A$7:$H$45,2,FALSE)</f>
        <v>10</v>
      </c>
      <c r="H31" s="165">
        <f>VLOOKUP($A31,[2]Sheet1!$A$7:$H$45,3,FALSE)</f>
        <v>8</v>
      </c>
      <c r="I31" s="94"/>
      <c r="J31" s="95"/>
      <c r="K31" s="167"/>
    </row>
    <row r="32" spans="1:15" x14ac:dyDescent="0.2">
      <c r="A32" s="97" t="s">
        <v>107</v>
      </c>
      <c r="B32" s="2" t="s">
        <v>26</v>
      </c>
      <c r="C32" s="165">
        <f>VLOOKUP($A32,[2]Sheet1!$A$7:$H$45,8,FALSE)</f>
        <v>43</v>
      </c>
      <c r="D32" s="165">
        <f>VLOOKUP($A32,[2]Sheet1!$A$7:$H$45,7,FALSE)</f>
        <v>30</v>
      </c>
      <c r="E32" s="165">
        <f>VLOOKUP($A32,[2]Sheet1!$A$7:$H$45,6,FALSE)</f>
        <v>0</v>
      </c>
      <c r="F32" s="165">
        <f>VLOOKUP($A32,[2]Sheet1!$A$7:$H$45,4,FALSE)</f>
        <v>0</v>
      </c>
      <c r="G32" s="165">
        <f>VLOOKUP($A32,[2]Sheet1!$A$7:$H$45,2,FALSE)</f>
        <v>8</v>
      </c>
      <c r="H32" s="165">
        <f>VLOOKUP($A32,[2]Sheet1!$A$7:$H$45,3,FALSE)</f>
        <v>4</v>
      </c>
      <c r="I32" s="94"/>
      <c r="J32" s="95"/>
      <c r="K32" s="167"/>
    </row>
    <row r="33" spans="1:15" x14ac:dyDescent="0.2">
      <c r="A33" s="97" t="s">
        <v>108</v>
      </c>
      <c r="B33" s="2" t="s">
        <v>27</v>
      </c>
      <c r="C33" s="165">
        <f>VLOOKUP($A33,[2]Sheet1!$A$7:$H$45,8,FALSE)</f>
        <v>43</v>
      </c>
      <c r="D33" s="165">
        <f>VLOOKUP($A33,[2]Sheet1!$A$7:$H$45,7,FALSE)</f>
        <v>13</v>
      </c>
      <c r="E33" s="165">
        <f>VLOOKUP($A33,[2]Sheet1!$A$7:$H$45,6,FALSE)</f>
        <v>0</v>
      </c>
      <c r="F33" s="165">
        <f>VLOOKUP($A33,[2]Sheet1!$A$7:$H$45,4,FALSE)</f>
        <v>3</v>
      </c>
      <c r="G33" s="165">
        <f>VLOOKUP($A33,[2]Sheet1!$A$7:$H$45,2,FALSE)</f>
        <v>24</v>
      </c>
      <c r="H33" s="165">
        <f>VLOOKUP($A33,[2]Sheet1!$A$7:$H$45,3,FALSE)</f>
        <v>3</v>
      </c>
      <c r="I33" s="94"/>
      <c r="J33" s="95"/>
      <c r="K33" s="167"/>
    </row>
    <row r="34" spans="1:15" x14ac:dyDescent="0.2">
      <c r="A34" s="97" t="s">
        <v>101</v>
      </c>
      <c r="B34" s="2" t="s">
        <v>20</v>
      </c>
      <c r="C34" s="165">
        <f>VLOOKUP($A34,[2]Sheet1!$A$7:$H$45,8,FALSE)</f>
        <v>40</v>
      </c>
      <c r="D34" s="165">
        <f>VLOOKUP($A34,[2]Sheet1!$A$7:$H$45,7,FALSE)</f>
        <v>26</v>
      </c>
      <c r="E34" s="165">
        <f>VLOOKUP($A34,[2]Sheet1!$A$7:$H$45,6,FALSE)</f>
        <v>0</v>
      </c>
      <c r="F34" s="165">
        <f>VLOOKUP($A34,[2]Sheet1!$A$7:$H$45,4,FALSE)</f>
        <v>2</v>
      </c>
      <c r="G34" s="165">
        <f>VLOOKUP($A34,[2]Sheet1!$A$7:$H$45,2,FALSE)</f>
        <v>10</v>
      </c>
      <c r="H34" s="165">
        <f>VLOOKUP($A34,[2]Sheet1!$A$7:$H$45,3,FALSE)</f>
        <v>1</v>
      </c>
      <c r="I34" s="94"/>
      <c r="J34" s="95"/>
      <c r="K34" s="167"/>
    </row>
    <row r="35" spans="1:15" x14ac:dyDescent="0.2">
      <c r="A35" s="97" t="s">
        <v>110</v>
      </c>
      <c r="B35" s="2" t="s">
        <v>29</v>
      </c>
      <c r="C35" s="165">
        <f>VLOOKUP($A35,[2]Sheet1!$A$7:$H$45,8,FALSE)</f>
        <v>29</v>
      </c>
      <c r="D35" s="165">
        <f>VLOOKUP($A35,[2]Sheet1!$A$7:$H$45,7,FALSE)</f>
        <v>19</v>
      </c>
      <c r="E35" s="165">
        <f>VLOOKUP($A35,[2]Sheet1!$A$7:$H$45,6,FALSE)</f>
        <v>0</v>
      </c>
      <c r="F35" s="165">
        <f>VLOOKUP($A35,[2]Sheet1!$A$7:$H$45,4,FALSE)</f>
        <v>1</v>
      </c>
      <c r="G35" s="165">
        <f>VLOOKUP($A35,[2]Sheet1!$A$7:$H$45,2,FALSE)</f>
        <v>6</v>
      </c>
      <c r="H35" s="165">
        <f>VLOOKUP($A35,[2]Sheet1!$A$7:$H$45,3,FALSE)</f>
        <v>3</v>
      </c>
      <c r="I35" s="94"/>
      <c r="J35" s="95"/>
      <c r="K35" s="167"/>
    </row>
    <row r="36" spans="1:15" x14ac:dyDescent="0.2">
      <c r="A36" s="97" t="s">
        <v>97</v>
      </c>
      <c r="B36" s="2" t="s">
        <v>17</v>
      </c>
      <c r="C36" s="165">
        <f>VLOOKUP($A36,[2]Sheet1!$A$7:$H$45,8,FALSE)</f>
        <v>26</v>
      </c>
      <c r="D36" s="165">
        <f>VLOOKUP($A36,[2]Sheet1!$A$7:$H$45,7,FALSE)</f>
        <v>22</v>
      </c>
      <c r="E36" s="165">
        <f>VLOOKUP($A36,[2]Sheet1!$A$7:$H$45,6,FALSE)</f>
        <v>0</v>
      </c>
      <c r="F36" s="165">
        <f>VLOOKUP($A36,[2]Sheet1!$A$7:$H$45,4,FALSE)</f>
        <v>3</v>
      </c>
      <c r="G36" s="165">
        <f>VLOOKUP($A36,[2]Sheet1!$A$7:$H$45,2,FALSE)</f>
        <v>1</v>
      </c>
      <c r="H36" s="165">
        <v>0</v>
      </c>
      <c r="I36" s="94"/>
      <c r="J36" s="95"/>
      <c r="K36" s="167"/>
    </row>
    <row r="37" spans="1:15" x14ac:dyDescent="0.2">
      <c r="A37" s="97" t="s">
        <v>99</v>
      </c>
      <c r="B37" s="2" t="s">
        <v>51</v>
      </c>
      <c r="C37" s="165">
        <f>VLOOKUP($A37,[2]Sheet1!$A$7:$H$45,8,FALSE)</f>
        <v>25</v>
      </c>
      <c r="D37" s="165">
        <f>VLOOKUP($A37,[2]Sheet1!$A$7:$H$45,7,FALSE)</f>
        <v>24</v>
      </c>
      <c r="E37" s="165">
        <f>VLOOKUP($A37,[2]Sheet1!$A$7:$H$45,6,FALSE)</f>
        <v>0</v>
      </c>
      <c r="F37" s="165">
        <f>VLOOKUP($A37,[2]Sheet1!$A$7:$H$45,4,FALSE)</f>
        <v>0</v>
      </c>
      <c r="G37" s="165">
        <f>VLOOKUP($A37,[2]Sheet1!$A$7:$H$45,2,FALSE)</f>
        <v>1</v>
      </c>
      <c r="H37" s="165">
        <v>0</v>
      </c>
      <c r="I37" s="94"/>
      <c r="J37" s="95"/>
      <c r="K37" s="167"/>
    </row>
    <row r="38" spans="1:15" x14ac:dyDescent="0.2">
      <c r="A38" s="93" t="s">
        <v>111</v>
      </c>
      <c r="B38" s="2" t="s">
        <v>30</v>
      </c>
      <c r="C38" s="165">
        <f>VLOOKUP($A38,[2]Sheet1!$A$7:$H$45,8,FALSE)</f>
        <v>22</v>
      </c>
      <c r="D38" s="165">
        <f>VLOOKUP($A38,[2]Sheet1!$A$7:$H$45,7,FALSE)</f>
        <v>10</v>
      </c>
      <c r="E38" s="165">
        <f>VLOOKUP($A38,[2]Sheet1!$A$7:$H$45,6,FALSE)</f>
        <v>0</v>
      </c>
      <c r="F38" s="165">
        <f>VLOOKUP($A38,[2]Sheet1!$A$7:$H$45,4,FALSE)</f>
        <v>1</v>
      </c>
      <c r="G38" s="165">
        <f>VLOOKUP($A38,[2]Sheet1!$A$7:$H$45,2,FALSE)</f>
        <v>10</v>
      </c>
      <c r="H38" s="165">
        <f>VLOOKUP($A38,[2]Sheet1!$A$7:$H$45,3,FALSE)</f>
        <v>1</v>
      </c>
      <c r="I38" s="94"/>
      <c r="J38" s="95"/>
      <c r="K38" s="167"/>
    </row>
    <row r="39" spans="1:15" x14ac:dyDescent="0.2">
      <c r="A39" s="97" t="s">
        <v>93</v>
      </c>
      <c r="B39" s="2" t="s">
        <v>163</v>
      </c>
      <c r="C39" s="165">
        <f>VLOOKUP($A39,[2]Sheet1!$A$7:$H$45,8,FALSE)</f>
        <v>22</v>
      </c>
      <c r="D39" s="165">
        <f>VLOOKUP($A39,[2]Sheet1!$A$7:$H$45,7,FALSE)</f>
        <v>0</v>
      </c>
      <c r="E39" s="165">
        <f>VLOOKUP($A39,[2]Sheet1!$A$7:$H$45,6,FALSE)</f>
        <v>9</v>
      </c>
      <c r="F39" s="165">
        <f>VLOOKUP($A39,[2]Sheet1!$A$7:$H$45,4,FALSE)</f>
        <v>7</v>
      </c>
      <c r="G39" s="165">
        <f>VLOOKUP($A39,[2]Sheet1!$A$7:$H$45,2,FALSE)</f>
        <v>3</v>
      </c>
      <c r="H39" s="165">
        <f>VLOOKUP($A39,[2]Sheet1!$A$7:$H$45,3,FALSE)</f>
        <v>2</v>
      </c>
      <c r="I39" s="94"/>
      <c r="J39" s="95"/>
      <c r="K39" s="167"/>
      <c r="L39" s="97"/>
      <c r="M39" s="97"/>
      <c r="N39" s="97"/>
      <c r="O39" s="97"/>
    </row>
    <row r="40" spans="1:15" x14ac:dyDescent="0.2">
      <c r="A40" s="97" t="s">
        <v>109</v>
      </c>
      <c r="B40" s="2" t="s">
        <v>28</v>
      </c>
      <c r="C40" s="165">
        <f>VLOOKUP($A40,[2]Sheet1!$A$7:$H$45,8,FALSE)</f>
        <v>19</v>
      </c>
      <c r="D40" s="165">
        <f>VLOOKUP($A40,[2]Sheet1!$A$7:$H$45,7,FALSE)</f>
        <v>12</v>
      </c>
      <c r="E40" s="165">
        <f>VLOOKUP($A40,[2]Sheet1!$A$7:$H$45,6,FALSE)</f>
        <v>0</v>
      </c>
      <c r="F40" s="165">
        <f>VLOOKUP($A40,[2]Sheet1!$A$7:$H$45,4,FALSE)</f>
        <v>4</v>
      </c>
      <c r="G40" s="165">
        <f>VLOOKUP($A40,[2]Sheet1!$A$7:$H$45,2,FALSE)</f>
        <v>2</v>
      </c>
      <c r="H40" s="165">
        <f>VLOOKUP($A40,[2]Sheet1!$A$7:$H$45,3,FALSE)</f>
        <v>1</v>
      </c>
      <c r="I40" s="94"/>
      <c r="J40" s="95"/>
      <c r="K40" s="167"/>
    </row>
    <row r="41" spans="1:15" x14ac:dyDescent="0.2">
      <c r="A41" s="97" t="s">
        <v>100</v>
      </c>
      <c r="B41" s="2" t="s">
        <v>19</v>
      </c>
      <c r="C41" s="165">
        <f>VLOOKUP($A41,[2]Sheet1!$A$7:$H$45,8,FALSE)</f>
        <v>16</v>
      </c>
      <c r="D41" s="165">
        <f>VLOOKUP($A41,[2]Sheet1!$A$7:$H$45,7,FALSE)</f>
        <v>7</v>
      </c>
      <c r="E41" s="165">
        <f>VLOOKUP($A41,[2]Sheet1!$A$7:$H$45,6,FALSE)</f>
        <v>0</v>
      </c>
      <c r="F41" s="165">
        <f>VLOOKUP($A41,[2]Sheet1!$A$7:$H$45,4,FALSE)</f>
        <v>7</v>
      </c>
      <c r="G41" s="165">
        <f>VLOOKUP($A41,[2]Sheet1!$A$7:$H$45,2,FALSE)</f>
        <v>2</v>
      </c>
      <c r="H41" s="165">
        <f>VLOOKUP($A41,[2]Sheet1!$A$7:$H$45,3,FALSE)</f>
        <v>0</v>
      </c>
      <c r="I41" s="94"/>
      <c r="J41" s="95"/>
      <c r="K41" s="167"/>
    </row>
    <row r="42" spans="1:15" x14ac:dyDescent="0.2">
      <c r="A42" s="97" t="s">
        <v>104</v>
      </c>
      <c r="B42" s="2" t="s">
        <v>23</v>
      </c>
      <c r="C42" s="165">
        <f>VLOOKUP($A42,[2]Sheet1!$A$7:$H$45,8,FALSE)</f>
        <v>1</v>
      </c>
      <c r="D42" s="165">
        <v>0</v>
      </c>
      <c r="E42" s="165">
        <f>VLOOKUP($A42,[2]Sheet1!$A$7:$H$45,6,FALSE)</f>
        <v>0</v>
      </c>
      <c r="F42" s="165">
        <v>0</v>
      </c>
      <c r="G42" s="165">
        <v>0</v>
      </c>
      <c r="H42" s="165">
        <f>VLOOKUP($A42,[2]Sheet1!$A$7:$H$45,3,FALSE)</f>
        <v>1</v>
      </c>
      <c r="I42" s="94"/>
      <c r="J42" s="95"/>
      <c r="K42" s="167"/>
    </row>
    <row r="43" spans="1:15" x14ac:dyDescent="0.2">
      <c r="A43" s="97"/>
      <c r="C43" s="165"/>
      <c r="D43" s="165"/>
      <c r="E43" s="165"/>
      <c r="F43" s="165"/>
      <c r="G43" s="165"/>
      <c r="H43" s="165"/>
      <c r="I43" s="94"/>
      <c r="J43" s="3"/>
      <c r="K43" s="97"/>
    </row>
    <row r="44" spans="1:15" x14ac:dyDescent="0.2">
      <c r="A44" s="93" t="s">
        <v>114</v>
      </c>
      <c r="B44" s="2" t="s">
        <v>164</v>
      </c>
      <c r="C44" s="165">
        <f>VLOOKUP($A44,[2]Sheet1!$A$7:$H$45,8,FALSE)</f>
        <v>113</v>
      </c>
      <c r="D44" s="165">
        <f>VLOOKUP($A44,[2]Sheet1!$A$7:$H$45,7,FALSE)</f>
        <v>45</v>
      </c>
      <c r="E44" s="165">
        <f>VLOOKUP($A44,[2]Sheet1!$A$7:$H$45,6,FALSE)</f>
        <v>0</v>
      </c>
      <c r="F44" s="165">
        <f>VLOOKUP($A44,[2]Sheet1!$A$7:$H$45,4,FALSE)</f>
        <v>4</v>
      </c>
      <c r="G44" s="165">
        <f>VLOOKUP($A44,[2]Sheet1!$A$7:$H$45,2,FALSE)</f>
        <v>60</v>
      </c>
      <c r="H44" s="165">
        <f>VLOOKUP($A44,[2]Sheet1!$A$7:$H$45,3,FALSE)</f>
        <v>4</v>
      </c>
      <c r="I44" s="114"/>
      <c r="J44" s="3"/>
      <c r="K44" s="97"/>
    </row>
    <row r="45" spans="1:15" x14ac:dyDescent="0.2">
      <c r="A45" s="93"/>
      <c r="I45" s="94"/>
      <c r="J45" s="3"/>
      <c r="K45" s="97"/>
      <c r="N45" s="23"/>
      <c r="O45" s="23"/>
    </row>
    <row r="46" spans="1:15" x14ac:dyDescent="0.2">
      <c r="A46" s="93"/>
      <c r="C46" s="51"/>
      <c r="D46" s="51"/>
      <c r="E46" s="51"/>
      <c r="F46" s="51"/>
      <c r="G46" s="51"/>
      <c r="H46" s="51"/>
      <c r="I46" s="94"/>
      <c r="J46" s="3"/>
      <c r="K46" s="97"/>
      <c r="L46" s="15"/>
      <c r="M46" s="15"/>
      <c r="N46" s="15"/>
      <c r="O46" s="108"/>
    </row>
    <row r="47" spans="1:15" x14ac:dyDescent="0.2">
      <c r="A47" s="93"/>
      <c r="I47" s="94"/>
      <c r="J47" s="97"/>
      <c r="K47" s="97"/>
      <c r="L47" s="97"/>
      <c r="M47" s="97"/>
      <c r="N47" s="97"/>
      <c r="O47" s="97"/>
    </row>
    <row r="48" spans="1:15" x14ac:dyDescent="0.2">
      <c r="A48" s="93"/>
      <c r="B48" s="2" t="s">
        <v>180</v>
      </c>
      <c r="C48" s="166"/>
      <c r="D48" s="166"/>
      <c r="E48" s="166"/>
      <c r="F48" s="166"/>
      <c r="G48" s="166"/>
      <c r="H48" s="166"/>
      <c r="I48" s="94"/>
      <c r="J48" s="97"/>
      <c r="K48" s="97"/>
      <c r="L48" s="93"/>
      <c r="M48" s="93"/>
      <c r="N48" s="93"/>
      <c r="O48" s="93"/>
    </row>
    <row r="49" spans="1:15" x14ac:dyDescent="0.2">
      <c r="A49" s="93"/>
      <c r="B49" s="2" t="s">
        <v>62</v>
      </c>
      <c r="I49" s="97"/>
      <c r="J49" s="5"/>
      <c r="K49" s="5"/>
      <c r="L49" s="93"/>
      <c r="M49" s="93"/>
      <c r="N49" s="93"/>
      <c r="O49" s="93"/>
    </row>
    <row r="50" spans="1:15" x14ac:dyDescent="0.2">
      <c r="B50" s="17" t="s">
        <v>64</v>
      </c>
      <c r="C50" s="20"/>
      <c r="D50" s="15"/>
      <c r="E50" s="15"/>
      <c r="F50" s="15"/>
      <c r="G50" s="108"/>
      <c r="H50" s="15"/>
      <c r="I50" s="97"/>
      <c r="L50" s="20"/>
      <c r="M50" s="20"/>
      <c r="N50" s="20"/>
      <c r="O50" s="20"/>
    </row>
    <row r="51" spans="1:15" x14ac:dyDescent="0.2">
      <c r="B51" s="97"/>
      <c r="D51" s="97"/>
      <c r="E51" s="97"/>
      <c r="F51" s="97"/>
      <c r="G51" s="97"/>
      <c r="H51" s="97"/>
      <c r="I51" s="5" t="s">
        <v>47</v>
      </c>
      <c r="L51" s="97"/>
    </row>
    <row r="52" spans="1:15" x14ac:dyDescent="0.2">
      <c r="B52" s="18"/>
      <c r="C52" s="17"/>
      <c r="D52" s="93"/>
      <c r="E52" s="93"/>
      <c r="F52" s="93"/>
      <c r="G52" s="93"/>
      <c r="H52" s="93"/>
      <c r="L52" s="97"/>
    </row>
    <row r="53" spans="1:15" x14ac:dyDescent="0.2">
      <c r="B53" s="97"/>
      <c r="C53" s="97"/>
      <c r="D53" s="93"/>
      <c r="E53" s="93"/>
      <c r="F53" s="93"/>
      <c r="G53" s="93"/>
      <c r="H53" s="93"/>
      <c r="L53" s="97"/>
    </row>
    <row r="54" spans="1:15" x14ac:dyDescent="0.2">
      <c r="B54" s="97"/>
      <c r="C54" s="97"/>
      <c r="D54" s="20"/>
      <c r="E54" s="20"/>
      <c r="F54" s="20"/>
      <c r="G54" s="20"/>
      <c r="H54" s="20"/>
      <c r="L54" s="97"/>
    </row>
    <row r="55" spans="1:15" ht="23.25" x14ac:dyDescent="0.2">
      <c r="B55" s="197" t="s">
        <v>149</v>
      </c>
      <c r="C55" s="97"/>
      <c r="F55" s="97"/>
      <c r="L55" s="97"/>
    </row>
    <row r="56" spans="1:15" ht="20.25" x14ac:dyDescent="0.2">
      <c r="B56" s="201" t="s">
        <v>74</v>
      </c>
      <c r="C56" s="97"/>
      <c r="F56" s="97"/>
      <c r="L56" s="97"/>
    </row>
    <row r="57" spans="1:15" x14ac:dyDescent="0.2">
      <c r="B57" s="97"/>
      <c r="C57" s="97"/>
      <c r="F57" s="97"/>
      <c r="L57" s="97"/>
      <c r="M57" s="97"/>
    </row>
    <row r="58" spans="1:15" x14ac:dyDescent="0.2">
      <c r="B58" s="97"/>
      <c r="C58" s="97"/>
      <c r="F58" s="97"/>
      <c r="L58" s="97"/>
      <c r="M58" s="97"/>
    </row>
    <row r="59" spans="1:15" x14ac:dyDescent="0.2">
      <c r="B59" s="97"/>
      <c r="C59" s="7"/>
      <c r="F59" s="97"/>
      <c r="L59" s="97"/>
    </row>
    <row r="60" spans="1:15" ht="23.25" x14ac:dyDescent="0.2">
      <c r="B60" s="97"/>
      <c r="C60" s="8"/>
      <c r="F60" s="97"/>
      <c r="L60" s="97"/>
      <c r="M60" s="149"/>
    </row>
    <row r="61" spans="1:15" ht="20.25" x14ac:dyDescent="0.2">
      <c r="B61" s="97"/>
      <c r="C61" s="97"/>
      <c r="F61" s="97"/>
      <c r="L61" s="97"/>
      <c r="M61" s="150"/>
    </row>
    <row r="62" spans="1:15" x14ac:dyDescent="0.2">
      <c r="B62" s="97"/>
      <c r="C62" s="97"/>
      <c r="F62" s="97"/>
      <c r="L62" s="97"/>
    </row>
    <row r="63" spans="1:15" x14ac:dyDescent="0.2">
      <c r="B63" s="97"/>
      <c r="C63" s="97"/>
      <c r="F63" s="97"/>
      <c r="L63" s="97"/>
    </row>
    <row r="64" spans="1:15" x14ac:dyDescent="0.2">
      <c r="B64" s="97"/>
      <c r="C64" s="97"/>
      <c r="F64" s="97"/>
      <c r="L64" s="97"/>
    </row>
    <row r="65" spans="2:13" x14ac:dyDescent="0.2">
      <c r="B65" s="97"/>
      <c r="C65" s="97"/>
      <c r="F65" s="97"/>
      <c r="L65" s="97"/>
    </row>
    <row r="66" spans="2:13" x14ac:dyDescent="0.2">
      <c r="B66" s="97"/>
      <c r="C66" s="97"/>
      <c r="F66" s="97"/>
      <c r="L66" s="97"/>
    </row>
    <row r="67" spans="2:13" ht="23.25" x14ac:dyDescent="0.2">
      <c r="B67" s="97"/>
      <c r="C67" s="97"/>
      <c r="F67" s="97"/>
      <c r="L67" s="97"/>
      <c r="M67" s="149"/>
    </row>
    <row r="68" spans="2:13" ht="20.25" x14ac:dyDescent="0.2">
      <c r="B68" s="97"/>
      <c r="C68" s="97"/>
      <c r="F68" s="97"/>
      <c r="L68" s="97"/>
      <c r="M68" s="150"/>
    </row>
    <row r="69" spans="2:13" x14ac:dyDescent="0.2">
      <c r="B69" s="97"/>
      <c r="C69" s="97"/>
      <c r="F69" s="97"/>
      <c r="L69" s="97"/>
    </row>
    <row r="70" spans="2:13" x14ac:dyDescent="0.2">
      <c r="B70" s="97"/>
      <c r="C70" s="97"/>
      <c r="F70" s="97"/>
      <c r="L70" s="97"/>
    </row>
    <row r="71" spans="2:13" x14ac:dyDescent="0.2">
      <c r="B71" s="97"/>
      <c r="C71" s="97"/>
      <c r="F71" s="97"/>
      <c r="L71" s="97"/>
    </row>
    <row r="72" spans="2:13" x14ac:dyDescent="0.2">
      <c r="B72" s="97"/>
      <c r="C72" s="97"/>
      <c r="F72" s="97"/>
      <c r="L72" s="97"/>
    </row>
    <row r="73" spans="2:13" x14ac:dyDescent="0.2">
      <c r="B73" s="97"/>
      <c r="C73" s="97"/>
      <c r="F73" s="97"/>
      <c r="L73" s="97"/>
    </row>
    <row r="74" spans="2:13" x14ac:dyDescent="0.2">
      <c r="B74" s="97"/>
      <c r="C74" s="97"/>
      <c r="F74" s="97"/>
      <c r="L74" s="97"/>
    </row>
    <row r="75" spans="2:13" x14ac:dyDescent="0.2">
      <c r="B75" s="97"/>
      <c r="C75" s="97"/>
      <c r="F75" s="97"/>
      <c r="L75" s="97"/>
    </row>
    <row r="76" spans="2:13" x14ac:dyDescent="0.2">
      <c r="B76" s="97"/>
      <c r="C76" s="97"/>
      <c r="F76" s="97"/>
      <c r="L76" s="97"/>
    </row>
    <row r="77" spans="2:13" x14ac:dyDescent="0.2">
      <c r="B77" s="97"/>
      <c r="C77" s="97"/>
      <c r="F77" s="97"/>
      <c r="L77" s="97"/>
    </row>
    <row r="78" spans="2:13" x14ac:dyDescent="0.2">
      <c r="B78" s="97"/>
      <c r="C78" s="97"/>
      <c r="F78" s="97"/>
      <c r="L78" s="97"/>
    </row>
    <row r="79" spans="2:13" x14ac:dyDescent="0.2">
      <c r="B79" s="97"/>
      <c r="C79" s="97"/>
      <c r="F79" s="97"/>
      <c r="L79" s="97"/>
    </row>
    <row r="80" spans="2:13" x14ac:dyDescent="0.2">
      <c r="B80" s="97"/>
      <c r="C80" s="97"/>
      <c r="F80" s="97"/>
      <c r="L80" s="97"/>
    </row>
    <row r="81" spans="2:12" x14ac:dyDescent="0.2">
      <c r="B81" s="97"/>
      <c r="C81" s="97"/>
      <c r="F81" s="97"/>
      <c r="L81" s="97"/>
    </row>
    <row r="82" spans="2:12" x14ac:dyDescent="0.2">
      <c r="B82" s="97"/>
      <c r="C82" s="97"/>
      <c r="F82" s="97"/>
      <c r="L82" s="97"/>
    </row>
    <row r="83" spans="2:12" x14ac:dyDescent="0.2">
      <c r="B83" s="97"/>
      <c r="C83" s="97"/>
      <c r="F83" s="97"/>
      <c r="L83" s="97"/>
    </row>
    <row r="84" spans="2:12" x14ac:dyDescent="0.2">
      <c r="B84" s="97"/>
      <c r="C84" s="97"/>
      <c r="F84" s="97"/>
      <c r="L84" s="97"/>
    </row>
    <row r="85" spans="2:12" x14ac:dyDescent="0.2">
      <c r="B85" s="97"/>
      <c r="C85" s="97"/>
      <c r="F85" s="97"/>
      <c r="L85" s="97"/>
    </row>
    <row r="86" spans="2:12" x14ac:dyDescent="0.2">
      <c r="B86" s="97"/>
      <c r="C86" s="97"/>
      <c r="F86" s="97"/>
      <c r="L86" s="97"/>
    </row>
    <row r="87" spans="2:12" x14ac:dyDescent="0.2">
      <c r="B87" s="97"/>
      <c r="C87" s="97"/>
      <c r="F87" s="97"/>
      <c r="L87" s="97"/>
    </row>
    <row r="88" spans="2:12" x14ac:dyDescent="0.2">
      <c r="B88" s="97"/>
      <c r="C88" s="97"/>
      <c r="F88" s="97"/>
      <c r="L88" s="97"/>
    </row>
    <row r="89" spans="2:12" x14ac:dyDescent="0.2">
      <c r="B89" s="97"/>
      <c r="C89" s="97"/>
      <c r="F89" s="97"/>
      <c r="L89" s="97"/>
    </row>
    <row r="90" spans="2:12" x14ac:dyDescent="0.2">
      <c r="B90" s="97"/>
      <c r="C90" s="97"/>
      <c r="F90" s="97"/>
      <c r="L90" s="97"/>
    </row>
    <row r="91" spans="2:12" x14ac:dyDescent="0.2">
      <c r="B91" s="97"/>
      <c r="C91" s="97"/>
      <c r="F91" s="97"/>
      <c r="L91" s="97"/>
    </row>
    <row r="92" spans="2:12" x14ac:dyDescent="0.2">
      <c r="B92" s="97"/>
      <c r="C92" s="97"/>
      <c r="F92" s="97"/>
      <c r="L92" s="97"/>
    </row>
    <row r="93" spans="2:12" x14ac:dyDescent="0.2">
      <c r="B93" s="97"/>
      <c r="C93" s="97"/>
      <c r="F93" s="97"/>
      <c r="L93" s="97"/>
    </row>
    <row r="94" spans="2:12" x14ac:dyDescent="0.2">
      <c r="B94" s="97"/>
      <c r="C94" s="97"/>
      <c r="F94" s="97"/>
      <c r="L94" s="97"/>
    </row>
    <row r="95" spans="2:12" x14ac:dyDescent="0.2">
      <c r="B95" s="97"/>
      <c r="C95" s="97"/>
      <c r="F95" s="97"/>
      <c r="L95" s="97"/>
    </row>
    <row r="96" spans="2:12" x14ac:dyDescent="0.2">
      <c r="B96" s="97"/>
      <c r="C96" s="97"/>
      <c r="F96" s="97"/>
      <c r="L96" s="97"/>
    </row>
    <row r="97" spans="2:12" x14ac:dyDescent="0.2">
      <c r="B97" s="97"/>
      <c r="C97" s="97"/>
      <c r="F97" s="97"/>
      <c r="L97" s="97"/>
    </row>
    <row r="98" spans="2:12" x14ac:dyDescent="0.2">
      <c r="B98" s="97"/>
      <c r="C98" s="97"/>
      <c r="F98" s="97"/>
      <c r="L98" s="97"/>
    </row>
    <row r="99" spans="2:12" x14ac:dyDescent="0.2">
      <c r="B99" s="97"/>
      <c r="C99" s="97"/>
      <c r="F99" s="97"/>
      <c r="L99" s="97"/>
    </row>
    <row r="100" spans="2:12" x14ac:dyDescent="0.2">
      <c r="B100" s="97"/>
      <c r="C100" s="97"/>
      <c r="F100" s="97"/>
      <c r="L100" s="97"/>
    </row>
    <row r="101" spans="2:12" x14ac:dyDescent="0.2">
      <c r="B101" s="97"/>
      <c r="C101" s="97"/>
      <c r="F101" s="97"/>
      <c r="L101" s="93"/>
    </row>
    <row r="102" spans="2:12" x14ac:dyDescent="0.2">
      <c r="B102" s="97"/>
      <c r="C102" s="97"/>
      <c r="F102" s="97"/>
    </row>
    <row r="103" spans="2:12" x14ac:dyDescent="0.2">
      <c r="B103" s="97"/>
      <c r="C103" s="97"/>
      <c r="F103" s="97"/>
    </row>
    <row r="104" spans="2:12" x14ac:dyDescent="0.2">
      <c r="B104" s="97"/>
      <c r="F104" s="97"/>
    </row>
    <row r="105" spans="2:12" x14ac:dyDescent="0.2">
      <c r="C105" s="17"/>
      <c r="F105" s="93"/>
    </row>
    <row r="118" spans="1:1" ht="14.45" customHeight="1" x14ac:dyDescent="0.2">
      <c r="A118" s="200" t="s">
        <v>172</v>
      </c>
    </row>
    <row r="119" spans="1:1" x14ac:dyDescent="0.2">
      <c r="A119" s="161" t="s">
        <v>151</v>
      </c>
    </row>
    <row r="121" spans="1:1" x14ac:dyDescent="0.2">
      <c r="A121" s="2" t="s">
        <v>127</v>
      </c>
    </row>
    <row r="122" spans="1:1" x14ac:dyDescent="0.2">
      <c r="A122" s="17" t="s">
        <v>64</v>
      </c>
    </row>
  </sheetData>
  <sortState ref="C20:H44">
    <sortCondition descending="1" ref="C19:C41"/>
  </sortState>
  <pageMargins left="0.7" right="0.7" top="0.75" bottom="0.75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Table_1</vt:lpstr>
      <vt:lpstr>Figure 1</vt:lpstr>
      <vt:lpstr>Figure 2</vt:lpstr>
      <vt:lpstr>Figure_3</vt:lpstr>
      <vt:lpstr>Table_2</vt:lpstr>
      <vt:lpstr>Figure_4</vt:lpstr>
      <vt:lpstr>Figure_5</vt:lpstr>
      <vt:lpstr>Figure_6</vt:lpstr>
      <vt:lpstr>Figure_7</vt:lpstr>
      <vt:lpstr>Figure_8</vt:lpstr>
      <vt:lpstr>'Figure 1'!Print_Area</vt:lpstr>
      <vt:lpstr>Figure_3!Print_Area</vt:lpstr>
      <vt:lpstr>Table_2!Print_Area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</dc:creator>
  <dc:description/>
  <cp:lastModifiedBy>HAUSER Hans-Eduard (ESTAT)</cp:lastModifiedBy>
  <cp:revision>1</cp:revision>
  <cp:lastPrinted>2018-12-03T14:20:27Z</cp:lastPrinted>
  <dcterms:created xsi:type="dcterms:W3CDTF">2011-04-21T08:02:15Z</dcterms:created>
  <dcterms:modified xsi:type="dcterms:W3CDTF">2023-05-26T08:17:18Z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INFORMA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</Properties>
</file>