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Structural Business Statistics_SBS\06 Dissemination\3 Statistics Explained\2024\R_Arts_21\"/>
    </mc:Choice>
  </mc:AlternateContent>
  <xr:revisionPtr revIDLastSave="0" documentId="13_ncr:1_{AE40D125-FF49-4E33-BCF0-DA38D559C176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Table 1" sheetId="2" r:id="rId1"/>
    <sheet name="Figure 1" sheetId="1" r:id="rId2"/>
    <sheet name="Table 2a" sheetId="5" r:id="rId3"/>
    <sheet name="Table 2b" sheetId="6" r:id="rId4"/>
    <sheet name="Figure 2" sheetId="13" r:id="rId5"/>
    <sheet name="Figure 3" sheetId="14" r:id="rId6"/>
    <sheet name="Table 3" sheetId="7" r:id="rId7"/>
    <sheet name="Table 4" sheetId="8" r:id="rId8"/>
  </sheets>
  <externalReferences>
    <externalReference r:id="rId9"/>
    <externalReference r:id="rId10"/>
    <externalReference r:id="rId11"/>
  </externalReferences>
  <definedNames>
    <definedName name="Average_personnel_costs">'[1]General stats'!$R$45:$R$124</definedName>
    <definedName name="COUNTRY">'[1]Figure 3'!#REF!</definedName>
    <definedName name="EU">'[1]Figure 3'!$O$13:$O$39</definedName>
    <definedName name="eu_status">[1]codes!$G$42:$G$45</definedName>
    <definedName name="FIRST">'[1]Figure 3'!$R$13:$R$39</definedName>
    <definedName name="fourth">'[1]Figure 3'!$W$13:$W$39</definedName>
    <definedName name="MORE_LESS">[1]codes!$L$62:$L$70</definedName>
    <definedName name="NACE">'[1]General stats'!$L$45:$L$124</definedName>
    <definedName name="Persons_employed">'[1]General stats'!$M$45:$M$124</definedName>
    <definedName name="_xlnm.Print_Area" localSheetId="0">'Table 1'!$A$2:$D$24</definedName>
    <definedName name="PRVO">'[1]Figure 3'!#REF!</definedName>
    <definedName name="Regions">'[1]Figure 7'!$P$40:$P$362</definedName>
    <definedName name="second">'[1]Figure 3'!$S$13:$S$39</definedName>
    <definedName name="table">[1]codes!$I$42:$I$55</definedName>
    <definedName name="third">'[1]Figure 3'!$V$13:$V$39</definedName>
    <definedName name="transport">#REF!</definedName>
    <definedName name="Value_added___million_euro">'[1]General stats'!$O$45:$O$124</definedName>
    <definedName name="year">[1]codes!$H$42:$H$46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4" l="1"/>
  <c r="B5" i="14"/>
  <c r="B2" i="14"/>
  <c r="B2" i="13"/>
  <c r="B15" i="1"/>
  <c r="B2" i="1"/>
  <c r="C15" i="2"/>
  <c r="C16" i="2"/>
  <c r="C14" i="2"/>
  <c r="C11" i="2"/>
  <c r="C12" i="2"/>
  <c r="C18" i="2"/>
  <c r="C21" i="2"/>
  <c r="C20" i="2"/>
  <c r="C9" i="2"/>
  <c r="C8" i="2"/>
  <c r="B13" i="7"/>
  <c r="B14" i="6"/>
  <c r="B14" i="5"/>
  <c r="I15" i="2"/>
  <c r="G2" i="2"/>
  <c r="C19" i="2" l="1"/>
  <c r="C10" i="2"/>
  <c r="C6" i="2"/>
  <c r="C7" i="2"/>
</calcChain>
</file>

<file path=xl/sharedStrings.xml><?xml version="1.0" encoding="utf-8"?>
<sst xmlns="http://schemas.openxmlformats.org/spreadsheetml/2006/main" count="230" uniqueCount="105">
  <si>
    <t>Value</t>
  </si>
  <si>
    <t>Main indicators</t>
  </si>
  <si>
    <t>Number of enterprises (number)</t>
  </si>
  <si>
    <t xml:space="preserve">Number of persons employed (number) </t>
  </si>
  <si>
    <t>Net turnover (€ million)</t>
  </si>
  <si>
    <t>Purchases of goods and services (€ million)</t>
  </si>
  <si>
    <t>Employee benefits expense (€ million)</t>
  </si>
  <si>
    <t>Value added (€ million)</t>
  </si>
  <si>
    <t>Gross operating surplus (€ million)</t>
  </si>
  <si>
    <t>Share in business economy total (%)</t>
  </si>
  <si>
    <t>Number of enterprises</t>
  </si>
  <si>
    <t>Number of persons employed</t>
  </si>
  <si>
    <t>Value added</t>
  </si>
  <si>
    <t>Derived indicators</t>
  </si>
  <si>
    <t>Apparent labour productivity (thousand € per head)</t>
  </si>
  <si>
    <t>Employee benefits expense (thousand € per head)</t>
  </si>
  <si>
    <t>Wage-adjusted labour productivity (%)</t>
  </si>
  <si>
    <t>Gross operative rate (%)</t>
  </si>
  <si>
    <t>Enterprises - number</t>
  </si>
  <si>
    <t>Persons employed - number</t>
  </si>
  <si>
    <t>Net turnover - million euro</t>
  </si>
  <si>
    <t>Purchases of goods and services (total) - million euro</t>
  </si>
  <si>
    <t>Employee benefits expense - million euro</t>
  </si>
  <si>
    <t>Value added - million euro</t>
  </si>
  <si>
    <t>Gross operating surplus - million euro</t>
  </si>
  <si>
    <t>Apparent labour productivity - thousand euro</t>
  </si>
  <si>
    <t>Average employee benefits expense - thousand euro</t>
  </si>
  <si>
    <t>Wage adjusted labour productivity - percentage</t>
  </si>
  <si>
    <t>Gross operative rate - percentage</t>
  </si>
  <si>
    <t>INDIC_SB/NACE_R2</t>
  </si>
  <si>
    <t>Business economy</t>
  </si>
  <si>
    <t>(% share of sectoral total)</t>
  </si>
  <si>
    <t>Employment</t>
  </si>
  <si>
    <t>Number of 
persons employed</t>
  </si>
  <si>
    <t>Net turnover</t>
  </si>
  <si>
    <t>Value 
added</t>
  </si>
  <si>
    <t>Employee benefits expense</t>
  </si>
  <si>
    <t>(thousands)</t>
  </si>
  <si>
    <t>(€ million)</t>
  </si>
  <si>
    <t>(:) not available</t>
  </si>
  <si>
    <t>:</t>
  </si>
  <si>
    <t>Apparent labour productivity</t>
  </si>
  <si>
    <t>Average employee benefits expense</t>
  </si>
  <si>
    <t>Wage-adjusted labour productivity</t>
  </si>
  <si>
    <t>Gross 
operative rate</t>
  </si>
  <si>
    <t>(thousand € per head)</t>
  </si>
  <si>
    <t>(%)</t>
  </si>
  <si>
    <t xml:space="preserve">Highest
value added </t>
  </si>
  <si>
    <t>(% share of 
EU value added)</t>
  </si>
  <si>
    <t>Most 
specialised</t>
  </si>
  <si>
    <t>Germany</t>
  </si>
  <si>
    <t>Ireland</t>
  </si>
  <si>
    <t>Greece</t>
  </si>
  <si>
    <t>Austria</t>
  </si>
  <si>
    <t>Italy</t>
  </si>
  <si>
    <t>Portugal</t>
  </si>
  <si>
    <t>Bulgaria</t>
  </si>
  <si>
    <t>Latvia</t>
  </si>
  <si>
    <t>Finland</t>
  </si>
  <si>
    <t>Malta</t>
  </si>
  <si>
    <t>Hungary</t>
  </si>
  <si>
    <t>Lithuania</t>
  </si>
  <si>
    <t>Belgium</t>
  </si>
  <si>
    <t>Slovenia</t>
  </si>
  <si>
    <t>Poland</t>
  </si>
  <si>
    <t>Slovakia</t>
  </si>
  <si>
    <t>France</t>
  </si>
  <si>
    <t>Denmark</t>
  </si>
  <si>
    <t>Number of 
enterprises</t>
  </si>
  <si>
    <t>Turnover</t>
  </si>
  <si>
    <t xml:space="preserve">Gross investment in tangible non-current assets </t>
  </si>
  <si>
    <t>(€  million)</t>
  </si>
  <si>
    <t>EU</t>
  </si>
  <si>
    <t>Czechia</t>
  </si>
  <si>
    <t>Estonia</t>
  </si>
  <si>
    <t>Spain</t>
  </si>
  <si>
    <t>Croatia</t>
  </si>
  <si>
    <t>Cyprus</t>
  </si>
  <si>
    <t>Luxembourg</t>
  </si>
  <si>
    <t>Netherlands</t>
  </si>
  <si>
    <t>Romania</t>
  </si>
  <si>
    <t>Sweden</t>
  </si>
  <si>
    <t>Norway</t>
  </si>
  <si>
    <t>Switzerland</t>
  </si>
  <si>
    <t>Ranked on value added</t>
  </si>
  <si>
    <t>(cumulative share of the five principal Member States as a % of the EU total)</t>
  </si>
  <si>
    <t>Manufacturing
(NACE Section C)</t>
  </si>
  <si>
    <t>(% share)</t>
  </si>
  <si>
    <r>
      <t>Source:</t>
    </r>
    <r>
      <rPr>
        <sz val="10"/>
        <rFont val="Arial"/>
        <family val="2"/>
      </rPr>
      <t xml:space="preserve"> Eurostat (online data code: sbs_ovw_act)</t>
    </r>
  </si>
  <si>
    <t>(% share of 
non-financial business economy value added)</t>
  </si>
  <si>
    <t>(% share of value added and employment in the business economy total)</t>
  </si>
  <si>
    <t>Table 1: Key indicators, Arts, entertainment and recreation (NACE Section R), EU, 2021</t>
  </si>
  <si>
    <t>Note:  Value added is confidential for the subsectors: Gambling and betting activities and Libraries, archives, museums and other cultural activities</t>
  </si>
  <si>
    <t>Note:  Ranked on employment</t>
  </si>
  <si>
    <t>Arts, entertainment and recreation</t>
  </si>
  <si>
    <t>Sports activities</t>
  </si>
  <si>
    <t>Creative, arts and entertainment activities</t>
  </si>
  <si>
    <t>Gambling and betting activities</t>
  </si>
  <si>
    <t>-</t>
  </si>
  <si>
    <t>Amusement and recreation activities</t>
  </si>
  <si>
    <t>Libraries, archives, museums and other cultural activities</t>
  </si>
  <si>
    <t>Table 2a: Sectoral analysis of key indicators, Arts, entertainment and recreation (NACE Section R), EU, 2021</t>
  </si>
  <si>
    <t>Table 2b: Sectoral analysis of key indicators, Arts, entertainment and recreation (NACE Section R), EU, 2021</t>
  </si>
  <si>
    <t>Table 3: Largest and most specialised Member States in Arts, entertainment and recreation (NACE Section R), EU, 2021</t>
  </si>
  <si>
    <t>Table 4: Key indicators, Arts, entertainment and recreation (NACE Section R), EU,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</si>
</sst>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i"/>
    <numFmt numFmtId="165" formatCode="#\ ###\ ###"/>
    <numFmt numFmtId="166" formatCode="_(* #,##0.00_);_(* \(#,##0.00\);_(* &quot;-&quot;??_);_(@_)"/>
    <numFmt numFmtId="167" formatCode="#\ ###.0,"/>
    <numFmt numFmtId="168" formatCode="##\ ##0.0,"/>
    <numFmt numFmtId="169" formatCode="#\ ###\ ###.0"/>
    <numFmt numFmtId="170" formatCode="0.0,"/>
    <numFmt numFmtId="171" formatCode="#,##0.0"/>
    <numFmt numFmtId="172" formatCode="#\ ##0.0,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Myriad Pro"/>
      <family val="2"/>
    </font>
    <font>
      <b/>
      <sz val="10"/>
      <color indexed="9"/>
      <name val="Arial"/>
      <family val="2"/>
    </font>
    <font>
      <sz val="9"/>
      <name val="Myriad Pro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9"/>
      <color theme="10"/>
      <name val="Myriad Pro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E04040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indexed="55"/>
      </patternFill>
    </fill>
    <fill>
      <patternFill patternType="solid">
        <fgColor rgb="FFCDD6F3"/>
        <bgColor rgb="FF000000"/>
      </patternFill>
    </fill>
    <fill>
      <patternFill patternType="solid">
        <fgColor rgb="FF9BACE8"/>
        <bgColor rgb="FF000000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auto="1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/>
      <bottom style="thin">
        <color auto="1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rgb="FF000000"/>
      </top>
      <bottom/>
      <diagonal/>
    </border>
    <border>
      <left/>
      <right style="thin">
        <color indexed="22"/>
      </right>
      <top style="thin">
        <color rgb="FF000000"/>
      </top>
      <bottom/>
      <diagonal/>
    </border>
    <border>
      <left style="thin">
        <color indexed="22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thin">
        <color auto="1"/>
      </left>
      <right/>
      <top/>
      <bottom style="hair">
        <color rgb="FFC0C0C0"/>
      </bottom>
      <diagonal/>
    </border>
    <border>
      <left style="hair">
        <color rgb="FFC0C0C0"/>
      </left>
      <right style="thin">
        <color rgb="FF000000"/>
      </right>
      <top/>
      <bottom style="hair">
        <color rgb="FFC0C0C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thin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 style="thin">
        <color rgb="FFB0B0B0"/>
      </left>
      <right style="thin">
        <color indexed="64"/>
      </right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thin">
        <color indexed="22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indexed="22"/>
      </bottom>
      <diagonal/>
    </border>
    <border>
      <left/>
      <right style="thin">
        <color auto="1"/>
      </right>
      <top style="thin">
        <color rgb="FF000000"/>
      </top>
      <bottom style="hair">
        <color indexed="22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7">
    <xf numFmtId="0" fontId="0" fillId="0" borderId="0"/>
    <xf numFmtId="164" fontId="3" fillId="0" borderId="0" applyFill="0" applyBorder="0" applyProtection="0">
      <alignment horizontal="right"/>
    </xf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8" borderId="10" applyNumberFormat="0" applyAlignment="0" applyProtection="0"/>
    <xf numFmtId="0" fontId="11" fillId="0" borderId="0" applyNumberFormat="0" applyFill="0" applyBorder="0" applyAlignment="0" applyProtection="0"/>
    <xf numFmtId="166" fontId="7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4" xfId="1" applyNumberFormat="1" applyFont="1" applyBorder="1">
      <alignment horizontal="right"/>
    </xf>
    <xf numFmtId="165" fontId="2" fillId="0" borderId="5" xfId="1" applyNumberFormat="1" applyFont="1" applyBorder="1">
      <alignment horizontal="right"/>
    </xf>
    <xf numFmtId="165" fontId="2" fillId="0" borderId="6" xfId="1" applyNumberFormat="1" applyFont="1" applyBorder="1">
      <alignment horizontal="right"/>
    </xf>
    <xf numFmtId="164" fontId="2" fillId="0" borderId="4" xfId="1" applyFont="1" applyFill="1" applyBorder="1">
      <alignment horizontal="right"/>
    </xf>
    <xf numFmtId="164" fontId="2" fillId="3" borderId="2" xfId="1" applyFont="1" applyFill="1" applyBorder="1">
      <alignment horizontal="right"/>
    </xf>
    <xf numFmtId="164" fontId="2" fillId="0" borderId="4" xfId="1" applyFont="1" applyBorder="1">
      <alignment horizontal="right"/>
    </xf>
    <xf numFmtId="164" fontId="2" fillId="0" borderId="5" xfId="1" applyFont="1" applyBorder="1">
      <alignment horizontal="right"/>
    </xf>
    <xf numFmtId="164" fontId="2" fillId="0" borderId="7" xfId="1" applyFont="1" applyBorder="1">
      <alignment horizontal="right"/>
    </xf>
    <xf numFmtId="0" fontId="2" fillId="0" borderId="0" xfId="0" applyFont="1"/>
    <xf numFmtId="0" fontId="4" fillId="0" borderId="0" xfId="0" applyFont="1"/>
    <xf numFmtId="0" fontId="2" fillId="0" borderId="0" xfId="2" applyFont="1"/>
    <xf numFmtId="0" fontId="2" fillId="4" borderId="0" xfId="2" applyFont="1" applyFill="1"/>
    <xf numFmtId="0" fontId="2" fillId="5" borderId="0" xfId="2" applyFont="1" applyFill="1" applyBorder="1"/>
    <xf numFmtId="0" fontId="1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1" fillId="4" borderId="0" xfId="2" applyFont="1" applyFill="1" applyAlignment="1">
      <alignment horizontal="left"/>
    </xf>
    <xf numFmtId="0" fontId="2" fillId="4" borderId="0" xfId="2" applyFont="1" applyFill="1" applyAlignment="1">
      <alignment horizontal="left"/>
    </xf>
    <xf numFmtId="0" fontId="2" fillId="0" borderId="0" xfId="2" applyFont="1" applyFill="1"/>
    <xf numFmtId="0" fontId="4" fillId="0" borderId="0" xfId="2" applyFont="1" applyAlignment="1"/>
    <xf numFmtId="0" fontId="9" fillId="0" borderId="0" xfId="2" applyFont="1"/>
    <xf numFmtId="0" fontId="4" fillId="0" borderId="0" xfId="2" applyFont="1"/>
    <xf numFmtId="0" fontId="10" fillId="0" borderId="0" xfId="2" applyFont="1"/>
    <xf numFmtId="0" fontId="12" fillId="0" borderId="0" xfId="5" applyFont="1"/>
    <xf numFmtId="0" fontId="13" fillId="0" borderId="0" xfId="0" applyFont="1"/>
    <xf numFmtId="164" fontId="2" fillId="0" borderId="0" xfId="1" applyFont="1" applyFill="1" applyBorder="1">
      <alignment horizontal="right"/>
    </xf>
    <xf numFmtId="0" fontId="1" fillId="0" borderId="0" xfId="0" applyFont="1"/>
    <xf numFmtId="0" fontId="1" fillId="9" borderId="13" xfId="0" applyFont="1" applyFill="1" applyBorder="1" applyAlignment="1">
      <alignment horizontal="center"/>
    </xf>
    <xf numFmtId="164" fontId="2" fillId="10" borderId="12" xfId="1" applyFont="1" applyFill="1" applyBorder="1">
      <alignment horizontal="right"/>
    </xf>
    <xf numFmtId="0" fontId="1" fillId="0" borderId="0" xfId="0" applyFont="1" applyAlignment="1">
      <alignment wrapText="1"/>
    </xf>
    <xf numFmtId="0" fontId="1" fillId="9" borderId="13" xfId="0" applyFont="1" applyFill="1" applyBorder="1" applyAlignment="1">
      <alignment horizontal="center" wrapText="1"/>
    </xf>
    <xf numFmtId="164" fontId="1" fillId="10" borderId="1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2" fillId="3" borderId="17" xfId="1" applyNumberFormat="1" applyFont="1" applyFill="1" applyBorder="1" applyAlignment="1">
      <alignment horizontal="right" indent="3"/>
    </xf>
    <xf numFmtId="168" fontId="2" fillId="3" borderId="18" xfId="1" applyNumberFormat="1" applyFont="1" applyFill="1" applyBorder="1" applyAlignment="1">
      <alignment horizontal="right" indent="3"/>
    </xf>
    <xf numFmtId="169" fontId="2" fillId="3" borderId="16" xfId="1" applyNumberFormat="1" applyFont="1" applyFill="1" applyBorder="1" applyAlignment="1">
      <alignment horizontal="right" indent="3"/>
    </xf>
    <xf numFmtId="169" fontId="2" fillId="3" borderId="17" xfId="1" applyNumberFormat="1" applyFont="1" applyFill="1" applyBorder="1" applyAlignment="1">
      <alignment horizontal="right" indent="3"/>
    </xf>
    <xf numFmtId="0" fontId="2" fillId="0" borderId="4" xfId="0" applyFont="1" applyBorder="1" applyAlignment="1">
      <alignment horizontal="left" vertical="top" wrapText="1"/>
    </xf>
    <xf numFmtId="170" fontId="2" fillId="0" borderId="20" xfId="1" applyNumberFormat="1" applyFont="1" applyBorder="1" applyAlignment="1">
      <alignment horizontal="right" indent="3"/>
    </xf>
    <xf numFmtId="168" fontId="2" fillId="0" borderId="21" xfId="1" applyNumberFormat="1" applyFont="1" applyBorder="1" applyAlignment="1">
      <alignment horizontal="right" indent="3"/>
    </xf>
    <xf numFmtId="169" fontId="2" fillId="0" borderId="19" xfId="1" applyNumberFormat="1" applyFont="1" applyBorder="1" applyAlignment="1">
      <alignment horizontal="right" indent="3"/>
    </xf>
    <xf numFmtId="169" fontId="2" fillId="0" borderId="20" xfId="1" applyNumberFormat="1" applyFont="1" applyBorder="1" applyAlignment="1">
      <alignment horizontal="right" indent="3"/>
    </xf>
    <xf numFmtId="170" fontId="2" fillId="0" borderId="23" xfId="1" applyNumberFormat="1" applyFont="1" applyBorder="1" applyAlignment="1">
      <alignment horizontal="right" indent="3"/>
    </xf>
    <xf numFmtId="168" fontId="2" fillId="0" borderId="24" xfId="1" applyNumberFormat="1" applyFont="1" applyBorder="1" applyAlignment="1">
      <alignment horizontal="right" indent="3"/>
    </xf>
    <xf numFmtId="169" fontId="2" fillId="0" borderId="22" xfId="1" applyNumberFormat="1" applyFont="1" applyBorder="1" applyAlignment="1">
      <alignment horizontal="right" indent="3"/>
    </xf>
    <xf numFmtId="169" fontId="2" fillId="0" borderId="23" xfId="1" applyNumberFormat="1" applyFont="1" applyBorder="1" applyAlignment="1">
      <alignment horizontal="right" indent="3"/>
    </xf>
    <xf numFmtId="164" fontId="2" fillId="0" borderId="21" xfId="1" applyFont="1" applyFill="1" applyBorder="1" applyAlignment="1">
      <alignment horizontal="right" indent="3"/>
    </xf>
    <xf numFmtId="164" fontId="2" fillId="0" borderId="19" xfId="1" applyFont="1" applyFill="1" applyBorder="1" applyAlignment="1">
      <alignment horizontal="right" indent="3"/>
    </xf>
    <xf numFmtId="0" fontId="2" fillId="0" borderId="22" xfId="0" applyFont="1" applyBorder="1" applyAlignment="1">
      <alignment horizontal="left" vertical="top"/>
    </xf>
    <xf numFmtId="164" fontId="2" fillId="0" borderId="20" xfId="1" applyFont="1" applyFill="1" applyBorder="1" applyAlignment="1">
      <alignment horizontal="center"/>
    </xf>
    <xf numFmtId="166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left"/>
    </xf>
    <xf numFmtId="164" fontId="2" fillId="3" borderId="27" xfId="1" applyFont="1" applyFill="1" applyBorder="1" applyAlignment="1">
      <alignment horizontal="center"/>
    </xf>
    <xf numFmtId="164" fontId="2" fillId="3" borderId="28" xfId="1" applyFont="1" applyFill="1" applyBorder="1" applyAlignment="1">
      <alignment horizontal="right" indent="3"/>
    </xf>
    <xf numFmtId="0" fontId="2" fillId="0" borderId="4" xfId="0" applyFont="1" applyBorder="1" applyAlignment="1">
      <alignment horizontal="left" vertical="top"/>
    </xf>
    <xf numFmtId="164" fontId="2" fillId="0" borderId="21" xfId="1" applyFont="1" applyBorder="1" applyAlignment="1">
      <alignment horizontal="right" indent="3"/>
    </xf>
    <xf numFmtId="164" fontId="2" fillId="0" borderId="19" xfId="1" applyFont="1" applyBorder="1" applyAlignment="1">
      <alignment horizontal="center"/>
    </xf>
    <xf numFmtId="164" fontId="2" fillId="0" borderId="24" xfId="1" applyFont="1" applyBorder="1" applyAlignment="1">
      <alignment horizontal="right" indent="3"/>
    </xf>
    <xf numFmtId="164" fontId="2" fillId="0" borderId="22" xfId="1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10" borderId="2" xfId="0" applyFont="1" applyFill="1" applyBorder="1" applyAlignment="1">
      <alignment vertical="center"/>
    </xf>
    <xf numFmtId="172" fontId="2" fillId="10" borderId="28" xfId="0" applyNumberFormat="1" applyFont="1" applyFill="1" applyBorder="1" applyAlignment="1">
      <alignment horizontal="right" vertical="center" indent="3"/>
    </xf>
    <xf numFmtId="169" fontId="2" fillId="10" borderId="28" xfId="0" applyNumberFormat="1" applyFont="1" applyFill="1" applyBorder="1" applyAlignment="1">
      <alignment horizontal="right" vertical="center" indent="3"/>
    </xf>
    <xf numFmtId="169" fontId="2" fillId="10" borderId="27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170" fontId="2" fillId="0" borderId="21" xfId="0" applyNumberFormat="1" applyFont="1" applyBorder="1" applyAlignment="1" applyProtection="1">
      <alignment horizontal="right" vertical="center" indent="3"/>
      <protection locked="0"/>
    </xf>
    <xf numFmtId="167" fontId="2" fillId="0" borderId="21" xfId="0" applyNumberFormat="1" applyFont="1" applyBorder="1" applyAlignment="1">
      <alignment horizontal="right" vertical="center" indent="3"/>
    </xf>
    <xf numFmtId="169" fontId="2" fillId="0" borderId="21" xfId="0" applyNumberFormat="1" applyFont="1" applyBorder="1" applyAlignment="1">
      <alignment horizontal="right" vertical="center" indent="3"/>
    </xf>
    <xf numFmtId="169" fontId="2" fillId="0" borderId="2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170" fontId="2" fillId="0" borderId="36" xfId="0" applyNumberFormat="1" applyFont="1" applyBorder="1" applyAlignment="1">
      <alignment horizontal="right" vertical="center" indent="3"/>
    </xf>
    <xf numFmtId="167" fontId="2" fillId="0" borderId="36" xfId="0" applyNumberFormat="1" applyFont="1" applyBorder="1" applyAlignment="1">
      <alignment horizontal="right" vertical="center" indent="3"/>
    </xf>
    <xf numFmtId="169" fontId="2" fillId="0" borderId="36" xfId="0" applyNumberFormat="1" applyFont="1" applyBorder="1" applyAlignment="1">
      <alignment horizontal="right" vertical="center" indent="3"/>
    </xf>
    <xf numFmtId="169" fontId="2" fillId="0" borderId="3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170" fontId="2" fillId="0" borderId="34" xfId="0" applyNumberFormat="1" applyFont="1" applyBorder="1" applyAlignment="1">
      <alignment horizontal="right" vertical="center" indent="3"/>
    </xf>
    <xf numFmtId="167" fontId="2" fillId="0" borderId="34" xfId="0" applyNumberFormat="1" applyFont="1" applyBorder="1" applyAlignment="1">
      <alignment horizontal="right" vertical="center" indent="3"/>
    </xf>
    <xf numFmtId="169" fontId="2" fillId="0" borderId="34" xfId="0" applyNumberFormat="1" applyFont="1" applyBorder="1" applyAlignment="1">
      <alignment horizontal="right" vertical="center" indent="3"/>
    </xf>
    <xf numFmtId="169" fontId="2" fillId="0" borderId="3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indent="1"/>
    </xf>
    <xf numFmtId="170" fontId="2" fillId="0" borderId="39" xfId="0" applyNumberFormat="1" applyFont="1" applyBorder="1" applyAlignment="1">
      <alignment horizontal="right" vertical="center" indent="3"/>
    </xf>
    <xf numFmtId="167" fontId="2" fillId="0" borderId="39" xfId="0" applyNumberFormat="1" applyFont="1" applyBorder="1" applyAlignment="1">
      <alignment horizontal="right" vertical="center" indent="3"/>
    </xf>
    <xf numFmtId="169" fontId="2" fillId="0" borderId="39" xfId="0" applyNumberFormat="1" applyFont="1" applyBorder="1" applyAlignment="1">
      <alignment horizontal="right" vertical="center" indent="3"/>
    </xf>
    <xf numFmtId="169" fontId="2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indent="1"/>
    </xf>
    <xf numFmtId="170" fontId="2" fillId="0" borderId="42" xfId="0" applyNumberFormat="1" applyFont="1" applyBorder="1" applyAlignment="1">
      <alignment horizontal="right" vertical="center" indent="3"/>
    </xf>
    <xf numFmtId="167" fontId="2" fillId="0" borderId="42" xfId="0" applyNumberFormat="1" applyFont="1" applyBorder="1" applyAlignment="1">
      <alignment horizontal="right" vertical="center" indent="3"/>
    </xf>
    <xf numFmtId="169" fontId="2" fillId="0" borderId="42" xfId="0" applyNumberFormat="1" applyFont="1" applyBorder="1" applyAlignment="1">
      <alignment horizontal="right" vertical="center" indent="3"/>
    </xf>
    <xf numFmtId="169" fontId="2" fillId="0" borderId="4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164" fontId="2" fillId="0" borderId="19" xfId="1" applyFont="1" applyFill="1" applyBorder="1">
      <alignment horizontal="right"/>
    </xf>
    <xf numFmtId="0" fontId="1" fillId="0" borderId="11" xfId="0" applyFont="1" applyBorder="1" applyAlignment="1">
      <alignment horizontal="left"/>
    </xf>
    <xf numFmtId="164" fontId="2" fillId="0" borderId="11" xfId="1" applyFont="1" applyFill="1" applyBorder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left"/>
    </xf>
    <xf numFmtId="164" fontId="2" fillId="0" borderId="12" xfId="1" applyFont="1" applyFill="1" applyBorder="1">
      <alignment horizontal="right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>
      <alignment wrapText="1"/>
    </xf>
    <xf numFmtId="0" fontId="15" fillId="11" borderId="0" xfId="0" applyFont="1" applyFill="1"/>
    <xf numFmtId="0" fontId="15" fillId="11" borderId="0" xfId="0" applyFont="1" applyFill="1" applyAlignment="1">
      <alignment wrapText="1"/>
    </xf>
    <xf numFmtId="0" fontId="15" fillId="0" borderId="0" xfId="0" applyFont="1"/>
    <xf numFmtId="171" fontId="2" fillId="0" borderId="19" xfId="0" applyNumberFormat="1" applyFont="1" applyBorder="1" applyAlignment="1">
      <alignment horizontal="center"/>
    </xf>
    <xf numFmtId="171" fontId="2" fillId="0" borderId="48" xfId="0" applyNumberFormat="1" applyFont="1" applyBorder="1" applyAlignment="1">
      <alignment horizontal="right" indent="5"/>
    </xf>
    <xf numFmtId="171" fontId="2" fillId="0" borderId="49" xfId="0" applyNumberFormat="1" applyFont="1" applyBorder="1" applyAlignment="1">
      <alignment horizontal="center"/>
    </xf>
    <xf numFmtId="171" fontId="2" fillId="0" borderId="50" xfId="0" applyNumberFormat="1" applyFont="1" applyBorder="1" applyAlignment="1">
      <alignment horizontal="right" indent="2"/>
    </xf>
    <xf numFmtId="171" fontId="2" fillId="0" borderId="51" xfId="0" applyNumberFormat="1" applyFont="1" applyBorder="1" applyAlignment="1">
      <alignment horizontal="center"/>
    </xf>
    <xf numFmtId="171" fontId="2" fillId="0" borderId="52" xfId="0" applyNumberFormat="1" applyFont="1" applyBorder="1" applyAlignment="1">
      <alignment horizontal="right" indent="5"/>
    </xf>
    <xf numFmtId="171" fontId="2" fillId="0" borderId="11" xfId="0" applyNumberFormat="1" applyFont="1" applyBorder="1" applyAlignment="1">
      <alignment horizontal="center"/>
    </xf>
    <xf numFmtId="171" fontId="2" fillId="0" borderId="53" xfId="0" applyNumberFormat="1" applyFont="1" applyBorder="1" applyAlignment="1">
      <alignment horizontal="right" indent="5"/>
    </xf>
    <xf numFmtId="171" fontId="2" fillId="0" borderId="54" xfId="0" applyNumberFormat="1" applyFont="1" applyBorder="1" applyAlignment="1">
      <alignment horizontal="center"/>
    </xf>
    <xf numFmtId="171" fontId="2" fillId="0" borderId="55" xfId="0" applyNumberFormat="1" applyFont="1" applyBorder="1" applyAlignment="1">
      <alignment horizontal="right" indent="2"/>
    </xf>
    <xf numFmtId="171" fontId="2" fillId="0" borderId="56" xfId="0" applyNumberFormat="1" applyFont="1" applyBorder="1" applyAlignment="1">
      <alignment horizontal="center"/>
    </xf>
    <xf numFmtId="171" fontId="2" fillId="0" borderId="44" xfId="0" applyNumberFormat="1" applyFont="1" applyBorder="1" applyAlignment="1">
      <alignment horizontal="center"/>
    </xf>
    <xf numFmtId="171" fontId="2" fillId="0" borderId="45" xfId="0" applyNumberFormat="1" applyFont="1" applyBorder="1" applyAlignment="1">
      <alignment horizontal="right" indent="5"/>
    </xf>
    <xf numFmtId="171" fontId="2" fillId="0" borderId="57" xfId="0" applyNumberFormat="1" applyFont="1" applyBorder="1" applyAlignment="1">
      <alignment horizontal="center"/>
    </xf>
    <xf numFmtId="171" fontId="2" fillId="0" borderId="58" xfId="0" applyNumberFormat="1" applyFont="1" applyBorder="1" applyAlignment="1">
      <alignment horizontal="right" indent="5"/>
    </xf>
    <xf numFmtId="171" fontId="2" fillId="0" borderId="46" xfId="0" applyNumberFormat="1" applyFont="1" applyBorder="1" applyAlignment="1">
      <alignment horizontal="right" indent="2"/>
    </xf>
    <xf numFmtId="171" fontId="2" fillId="0" borderId="47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64" fontId="1" fillId="10" borderId="11" xfId="1" applyFont="1" applyFill="1" applyBorder="1" applyAlignment="1">
      <alignment horizontal="center" vertical="center" wrapText="1"/>
    </xf>
    <xf numFmtId="164" fontId="1" fillId="10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1"/>
    </xf>
    <xf numFmtId="3" fontId="2" fillId="3" borderId="3" xfId="0" applyNumberFormat="1" applyFont="1" applyFill="1" applyBorder="1" applyAlignment="1">
      <alignment horizontal="right" indent="1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3" fontId="2" fillId="3" borderId="2" xfId="0" applyNumberFormat="1" applyFont="1" applyFill="1" applyBorder="1" applyAlignment="1">
      <alignment horizontal="right" indent="1"/>
    </xf>
    <xf numFmtId="0" fontId="2" fillId="0" borderId="7" xfId="0" applyFont="1" applyBorder="1" applyAlignment="1">
      <alignment horizontal="left" indent="2"/>
    </xf>
    <xf numFmtId="164" fontId="2" fillId="0" borderId="2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3" fontId="2" fillId="0" borderId="9" xfId="0" applyNumberFormat="1" applyFont="1" applyBorder="1"/>
    <xf numFmtId="0" fontId="6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3" fontId="2" fillId="0" borderId="60" xfId="0" applyNumberFormat="1" applyFont="1" applyBorder="1"/>
    <xf numFmtId="164" fontId="2" fillId="0" borderId="0" xfId="1" applyFont="1" applyBorder="1">
      <alignment horizontal="right"/>
    </xf>
    <xf numFmtId="164" fontId="1" fillId="3" borderId="16" xfId="1" applyFont="1" applyFill="1" applyBorder="1" applyAlignment="1">
      <alignment horizontal="left"/>
    </xf>
    <xf numFmtId="0" fontId="1" fillId="2" borderId="6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right" indent="3"/>
    </xf>
    <xf numFmtId="164" fontId="2" fillId="3" borderId="18" xfId="1" applyFont="1" applyFill="1" applyBorder="1" applyAlignment="1">
      <alignment horizontal="right" indent="3"/>
    </xf>
    <xf numFmtId="164" fontId="2" fillId="3" borderId="16" xfId="1" applyFont="1" applyFill="1" applyBorder="1" applyAlignment="1">
      <alignment horizontal="right" indent="3"/>
    </xf>
    <xf numFmtId="164" fontId="2" fillId="0" borderId="20" xfId="1" applyFont="1" applyBorder="1" applyAlignment="1">
      <alignment horizontal="right" indent="3"/>
    </xf>
    <xf numFmtId="164" fontId="2" fillId="0" borderId="19" xfId="1" applyFont="1" applyBorder="1" applyAlignment="1">
      <alignment horizontal="right" indent="3"/>
    </xf>
    <xf numFmtId="164" fontId="2" fillId="0" borderId="23" xfId="1" applyFont="1" applyBorder="1" applyAlignment="1">
      <alignment horizontal="right" indent="3"/>
    </xf>
    <xf numFmtId="164" fontId="2" fillId="0" borderId="24" xfId="1" applyFont="1" applyFill="1" applyBorder="1" applyAlignment="1">
      <alignment horizontal="right" indent="3"/>
    </xf>
    <xf numFmtId="164" fontId="2" fillId="0" borderId="22" xfId="1" applyFont="1" applyFill="1" applyBorder="1" applyAlignment="1">
      <alignment horizontal="right" indent="3"/>
    </xf>
    <xf numFmtId="0" fontId="16" fillId="0" borderId="0" xfId="0" applyFont="1"/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64" fontId="1" fillId="3" borderId="11" xfId="1" applyFont="1" applyFill="1" applyBorder="1" applyAlignment="1">
      <alignment horizontal="left"/>
    </xf>
    <xf numFmtId="164" fontId="2" fillId="3" borderId="12" xfId="1" applyFont="1" applyFill="1" applyBorder="1">
      <alignment horizontal="right"/>
    </xf>
    <xf numFmtId="0" fontId="2" fillId="0" borderId="22" xfId="0" applyFont="1" applyBorder="1" applyAlignment="1">
      <alignment horizontal="left" vertical="top" wrapText="1"/>
    </xf>
    <xf numFmtId="164" fontId="2" fillId="0" borderId="12" xfId="1" applyFont="1" applyBorder="1">
      <alignment horizontal="right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9" fontId="2" fillId="3" borderId="28" xfId="0" applyNumberFormat="1" applyFont="1" applyFill="1" applyBorder="1" applyAlignment="1">
      <alignment horizontal="center" vertical="center"/>
    </xf>
    <xf numFmtId="0" fontId="1" fillId="9" borderId="64" xfId="0" applyFont="1" applyFill="1" applyBorder="1" applyAlignment="1">
      <alignment horizontal="center" vertical="center"/>
    </xf>
    <xf numFmtId="0" fontId="1" fillId="9" borderId="65" xfId="0" applyFont="1" applyFill="1" applyBorder="1" applyAlignment="1">
      <alignment horizontal="center" vertical="center"/>
    </xf>
  </cellXfs>
  <cellStyles count="7">
    <cellStyle name="Comma 2" xfId="6" xr:uid="{675C01DB-5D20-4D66-B46A-DB9733D25AF3}"/>
    <cellStyle name="Hyperlink" xfId="5" builtinId="8"/>
    <cellStyle name="Normal" xfId="0" builtinId="0"/>
    <cellStyle name="Normal 2" xfId="2" xr:uid="{419FF621-7A5F-4574-A409-E9D2C9B68F39}"/>
    <cellStyle name="NumberCellStyle" xfId="1" xr:uid="{CD4771FF-623F-4F2B-ABA3-627FA0FA1388}"/>
    <cellStyle name="Percent 2" xfId="3" xr:uid="{4274D283-0622-4916-B950-2E5883912236}"/>
    <cellStyle name="Vérification" xfId="4" xr:uid="{12BA9E41-0388-49B8-8934-AE3FD24E2CD9}"/>
  </cellStyles>
  <dxfs count="98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Sectoral analysis of Arts, entertainment and recreation (NACE Section R), EU, 2021</a:t>
            </a:r>
          </a:p>
        </c:rich>
      </c:tx>
      <c:layout>
        <c:manualLayout>
          <c:xMode val="edge"/>
          <c:yMode val="edge"/>
          <c:x val="5.3333333333333332E-3"/>
          <c:y val="1.4371065388191374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21055948671724736"/>
          <c:w val="0.99199999999999999"/>
          <c:h val="0.37450563177356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'[3]Figure 1'!$C$5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'[3]Figure 1'!$B$7:$B$11</c:f>
              <c:strCache>
                <c:ptCount val="5"/>
                <c:pt idx="0">
                  <c:v>Sports activities</c:v>
                </c:pt>
                <c:pt idx="1">
                  <c:v>Creative, arts and entertainment activities</c:v>
                </c:pt>
                <c:pt idx="2">
                  <c:v>Gambling and betting activities</c:v>
                </c:pt>
                <c:pt idx="3">
                  <c:v>Amusement and recreation activities</c:v>
                </c:pt>
                <c:pt idx="4">
                  <c:v>Libraries, archives, museums and other cultural activities</c:v>
                </c:pt>
              </c:strCache>
            </c:strRef>
          </c:cat>
          <c:val>
            <c:numRef>
              <c:f>'[3]Figure 1'!$C$7:$C$11</c:f>
              <c:numCache>
                <c:formatCode>General</c:formatCode>
                <c:ptCount val="5"/>
                <c:pt idx="0">
                  <c:v>28.786165979701799</c:v>
                </c:pt>
                <c:pt idx="1">
                  <c:v>19.368766387960274</c:v>
                </c:pt>
                <c:pt idx="2">
                  <c:v>0</c:v>
                </c:pt>
                <c:pt idx="3">
                  <c:v>9.4830873185333182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B67-92F3-29B1D0C81CFB}"/>
            </c:ext>
          </c:extLst>
        </c:ser>
        <c:ser>
          <c:idx val="1"/>
          <c:order val="1"/>
          <c:tx>
            <c:strRef>
              <c:f>'[3]Figure 1'!$D$5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'[3]Figure 1'!$B$7:$B$11</c:f>
              <c:strCache>
                <c:ptCount val="5"/>
                <c:pt idx="0">
                  <c:v>Sports activities</c:v>
                </c:pt>
                <c:pt idx="1">
                  <c:v>Creative, arts and entertainment activities</c:v>
                </c:pt>
                <c:pt idx="2">
                  <c:v>Gambling and betting activities</c:v>
                </c:pt>
                <c:pt idx="3">
                  <c:v>Amusement and recreation activities</c:v>
                </c:pt>
                <c:pt idx="4">
                  <c:v>Libraries, archives, museums and other cultural activities</c:v>
                </c:pt>
              </c:strCache>
            </c:strRef>
          </c:cat>
          <c:val>
            <c:numRef>
              <c:f>'[3]Figure 1'!$D$7:$D$11</c:f>
              <c:numCache>
                <c:formatCode>General</c:formatCode>
                <c:ptCount val="5"/>
                <c:pt idx="0">
                  <c:v>35.624130873564376</c:v>
                </c:pt>
                <c:pt idx="1">
                  <c:v>25.496520082334573</c:v>
                </c:pt>
                <c:pt idx="2">
                  <c:v>17.547032138851616</c:v>
                </c:pt>
                <c:pt idx="3">
                  <c:v>17.157098091321579</c:v>
                </c:pt>
                <c:pt idx="4">
                  <c:v>4.1430492550066313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B67-92F3-29B1D0C8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1259648"/>
        <c:axId val="91262336"/>
      </c:barChart>
      <c:catAx>
        <c:axId val="9125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262336"/>
        <c:crosses val="autoZero"/>
        <c:auto val="0"/>
        <c:lblAlgn val="ctr"/>
        <c:lblOffset val="100"/>
        <c:tickMarkSkip val="1"/>
        <c:noMultiLvlLbl val="0"/>
      </c:catAx>
      <c:valAx>
        <c:axId val="91262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259648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7340892388451441"/>
          <c:y val="0.62111982512047803"/>
          <c:w val="0.25464962507667466"/>
          <c:h val="6.1845632488839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Relative importance of Arts, entertainment and recreation (NACE Section R), EU, 2021</a:t>
            </a:r>
          </a:p>
        </c:rich>
      </c:tx>
      <c:layout>
        <c:manualLayout>
          <c:xMode val="edge"/>
          <c:yMode val="edge"/>
          <c:x val="5.3333333333333332E-3"/>
          <c:y val="8.2621457750353799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0098995152160981"/>
          <c:w val="0.99199999999999999"/>
          <c:h val="0.748207982547071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'[3]Figure 2'!$C$6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'[3]Figure 2'!$B$7:$B$39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Poland</c:v>
                </c:pt>
                <c:pt idx="4">
                  <c:v>Ireland</c:v>
                </c:pt>
                <c:pt idx="5">
                  <c:v>Bulgaria</c:v>
                </c:pt>
                <c:pt idx="6">
                  <c:v>Lithuania</c:v>
                </c:pt>
                <c:pt idx="7">
                  <c:v>Netherlands</c:v>
                </c:pt>
                <c:pt idx="8">
                  <c:v>Belgium</c:v>
                </c:pt>
                <c:pt idx="9">
                  <c:v>France</c:v>
                </c:pt>
                <c:pt idx="10">
                  <c:v>Estonia</c:v>
                </c:pt>
                <c:pt idx="11">
                  <c:v>Romania</c:v>
                </c:pt>
                <c:pt idx="12">
                  <c:v>Austria</c:v>
                </c:pt>
                <c:pt idx="13">
                  <c:v>Sweden</c:v>
                </c:pt>
                <c:pt idx="14">
                  <c:v>Latvia</c:v>
                </c:pt>
                <c:pt idx="15">
                  <c:v>Denmark</c:v>
                </c:pt>
                <c:pt idx="16">
                  <c:v>Germany</c:v>
                </c:pt>
                <c:pt idx="17">
                  <c:v>Slovenia</c:v>
                </c:pt>
                <c:pt idx="18">
                  <c:v>Italy</c:v>
                </c:pt>
                <c:pt idx="19">
                  <c:v>Czechia</c:v>
                </c:pt>
                <c:pt idx="20">
                  <c:v>Cyprus</c:v>
                </c:pt>
                <c:pt idx="21">
                  <c:v>Portugal</c:v>
                </c:pt>
                <c:pt idx="22">
                  <c:v>Croatia</c:v>
                </c:pt>
                <c:pt idx="23">
                  <c:v>Finland</c:v>
                </c:pt>
                <c:pt idx="24">
                  <c:v>Greece</c:v>
                </c:pt>
                <c:pt idx="25">
                  <c:v>Spain</c:v>
                </c:pt>
                <c:pt idx="26">
                  <c:v>Hungary</c:v>
                </c:pt>
                <c:pt idx="27">
                  <c:v>Slovakia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'[3]Figure 2'!$C$7:$C$39</c:f>
              <c:numCache>
                <c:formatCode>#,##0.0_i</c:formatCode>
                <c:ptCount val="32"/>
                <c:pt idx="0">
                  <c:v>0.92057167294002495</c:v>
                </c:pt>
                <c:pt idx="2">
                  <c:v>0.19474262342904478</c:v>
                </c:pt>
                <c:pt idx="3">
                  <c:v>0.44686795240603711</c:v>
                </c:pt>
                <c:pt idx="4">
                  <c:v>0.46138456028447378</c:v>
                </c:pt>
                <c:pt idx="5">
                  <c:v>0.55562144910034073</c:v>
                </c:pt>
                <c:pt idx="6">
                  <c:v>0.64134776506960223</c:v>
                </c:pt>
                <c:pt idx="7">
                  <c:v>0.64971857567199376</c:v>
                </c:pt>
                <c:pt idx="8">
                  <c:v>0.69233804866828774</c:v>
                </c:pt>
                <c:pt idx="9">
                  <c:v>0.69246103864885644</c:v>
                </c:pt>
                <c:pt idx="10">
                  <c:v>0.72611842718985964</c:v>
                </c:pt>
                <c:pt idx="11">
                  <c:v>0.74494448363284882</c:v>
                </c:pt>
                <c:pt idx="12">
                  <c:v>0.79740294569529413</c:v>
                </c:pt>
                <c:pt idx="13">
                  <c:v>0.81208866005854585</c:v>
                </c:pt>
                <c:pt idx="14">
                  <c:v>0.82075076497158672</c:v>
                </c:pt>
                <c:pt idx="15">
                  <c:v>0.83486641662040384</c:v>
                </c:pt>
                <c:pt idx="16">
                  <c:v>0.84185431964304092</c:v>
                </c:pt>
                <c:pt idx="17">
                  <c:v>0.8429777746200422</c:v>
                </c:pt>
                <c:pt idx="18">
                  <c:v>0.84383729949700348</c:v>
                </c:pt>
                <c:pt idx="19">
                  <c:v>0.94821775708597156</c:v>
                </c:pt>
                <c:pt idx="20">
                  <c:v>1.0838020309117953</c:v>
                </c:pt>
                <c:pt idx="21">
                  <c:v>1.086431532947058</c:v>
                </c:pt>
                <c:pt idx="22">
                  <c:v>1.2262046221709579</c:v>
                </c:pt>
                <c:pt idx="23">
                  <c:v>1.2878926141524425</c:v>
                </c:pt>
                <c:pt idx="24">
                  <c:v>1.2981795482711962</c:v>
                </c:pt>
                <c:pt idx="25">
                  <c:v>2.1558981767293544</c:v>
                </c:pt>
                <c:pt idx="26">
                  <c:v>2.2543830817771857</c:v>
                </c:pt>
                <c:pt idx="27">
                  <c:v>3.7315228952962847</c:v>
                </c:pt>
                <c:pt idx="28">
                  <c:v>16.886708351335137</c:v>
                </c:pt>
                <c:pt idx="30">
                  <c:v>1.0573965453913887</c:v>
                </c:pt>
                <c:pt idx="31">
                  <c:v>0.69555170151215984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4-4248-BF08-965424CA47C8}"/>
            </c:ext>
          </c:extLst>
        </c:ser>
        <c:ser>
          <c:idx val="1"/>
          <c:order val="1"/>
          <c:tx>
            <c:strRef>
              <c:f>'[3]Figure 2'!$D$6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'[3]Figure 2'!$B$7:$B$39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Poland</c:v>
                </c:pt>
                <c:pt idx="4">
                  <c:v>Ireland</c:v>
                </c:pt>
                <c:pt idx="5">
                  <c:v>Bulgaria</c:v>
                </c:pt>
                <c:pt idx="6">
                  <c:v>Lithuania</c:v>
                </c:pt>
                <c:pt idx="7">
                  <c:v>Netherlands</c:v>
                </c:pt>
                <c:pt idx="8">
                  <c:v>Belgium</c:v>
                </c:pt>
                <c:pt idx="9">
                  <c:v>France</c:v>
                </c:pt>
                <c:pt idx="10">
                  <c:v>Estonia</c:v>
                </c:pt>
                <c:pt idx="11">
                  <c:v>Romania</c:v>
                </c:pt>
                <c:pt idx="12">
                  <c:v>Austria</c:v>
                </c:pt>
                <c:pt idx="13">
                  <c:v>Sweden</c:v>
                </c:pt>
                <c:pt idx="14">
                  <c:v>Latvia</c:v>
                </c:pt>
                <c:pt idx="15">
                  <c:v>Denmark</c:v>
                </c:pt>
                <c:pt idx="16">
                  <c:v>Germany</c:v>
                </c:pt>
                <c:pt idx="17">
                  <c:v>Slovenia</c:v>
                </c:pt>
                <c:pt idx="18">
                  <c:v>Italy</c:v>
                </c:pt>
                <c:pt idx="19">
                  <c:v>Czechia</c:v>
                </c:pt>
                <c:pt idx="20">
                  <c:v>Cyprus</c:v>
                </c:pt>
                <c:pt idx="21">
                  <c:v>Portugal</c:v>
                </c:pt>
                <c:pt idx="22">
                  <c:v>Croatia</c:v>
                </c:pt>
                <c:pt idx="23">
                  <c:v>Finland</c:v>
                </c:pt>
                <c:pt idx="24">
                  <c:v>Greece</c:v>
                </c:pt>
                <c:pt idx="25">
                  <c:v>Spain</c:v>
                </c:pt>
                <c:pt idx="26">
                  <c:v>Hungary</c:v>
                </c:pt>
                <c:pt idx="27">
                  <c:v>Slovakia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'[3]Figure 2'!$D$7:$D$39</c:f>
              <c:numCache>
                <c:formatCode>#,##0.0_i</c:formatCode>
                <c:ptCount val="32"/>
                <c:pt idx="0">
                  <c:v>1.3141003161392693</c:v>
                </c:pt>
                <c:pt idx="2">
                  <c:v>0.39845555789031312</c:v>
                </c:pt>
                <c:pt idx="3">
                  <c:v>0.54010161379642896</c:v>
                </c:pt>
                <c:pt idx="4">
                  <c:v>1.6954684304665668</c:v>
                </c:pt>
                <c:pt idx="5">
                  <c:v>1.1130380361214649</c:v>
                </c:pt>
                <c:pt idx="6">
                  <c:v>1.3325016674279913</c:v>
                </c:pt>
                <c:pt idx="7">
                  <c:v>2.1953749519119148</c:v>
                </c:pt>
                <c:pt idx="8">
                  <c:v>1.3340847708602226</c:v>
                </c:pt>
                <c:pt idx="9">
                  <c:v>0.96370877786128473</c:v>
                </c:pt>
                <c:pt idx="10">
                  <c:v>1.3878277841606061</c:v>
                </c:pt>
                <c:pt idx="11">
                  <c:v>1.2949233940499925</c:v>
                </c:pt>
                <c:pt idx="12">
                  <c:v>1.6482290562626827</c:v>
                </c:pt>
                <c:pt idx="13">
                  <c:v>1.3537497130194347</c:v>
                </c:pt>
                <c:pt idx="14">
                  <c:v>1.4730848666509391</c:v>
                </c:pt>
                <c:pt idx="15">
                  <c:v>2.5870499347041047</c:v>
                </c:pt>
                <c:pt idx="16">
                  <c:v>1.1423046206262411</c:v>
                </c:pt>
                <c:pt idx="17">
                  <c:v>1.5595308128177923</c:v>
                </c:pt>
                <c:pt idx="18">
                  <c:v>0.99588770023743312</c:v>
                </c:pt>
                <c:pt idx="19">
                  <c:v>0.82907910734739154</c:v>
                </c:pt>
                <c:pt idx="20">
                  <c:v>1.8190201002866562</c:v>
                </c:pt>
                <c:pt idx="21">
                  <c:v>1.5594190548211322</c:v>
                </c:pt>
                <c:pt idx="22">
                  <c:v>1.2478848536998077</c:v>
                </c:pt>
                <c:pt idx="23">
                  <c:v>1.3980818384392086</c:v>
                </c:pt>
                <c:pt idx="24">
                  <c:v>1.8795997541438754</c:v>
                </c:pt>
                <c:pt idx="25">
                  <c:v>2.273904358563378</c:v>
                </c:pt>
                <c:pt idx="26">
                  <c:v>1.4285333129699638</c:v>
                </c:pt>
                <c:pt idx="27">
                  <c:v>0.98183043584036711</c:v>
                </c:pt>
                <c:pt idx="28">
                  <c:v>5.3237058431459676</c:v>
                </c:pt>
                <c:pt idx="30">
                  <c:v>2.0440885673151286</c:v>
                </c:pt>
                <c:pt idx="31">
                  <c:v>1.6493068437330134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4-4248-BF08-965424CA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7366400"/>
        <c:axId val="97424896"/>
      </c:barChart>
      <c:catAx>
        <c:axId val="9736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424896"/>
        <c:crosses val="autoZero"/>
        <c:auto val="1"/>
        <c:lblAlgn val="ctr"/>
        <c:lblOffset val="100"/>
        <c:tickMarkSkip val="1"/>
        <c:noMultiLvlLbl val="0"/>
      </c:catAx>
      <c:valAx>
        <c:axId val="9742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36640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7340892388451441"/>
          <c:y val="0.86649073398676513"/>
          <c:w val="0.26695769028871391"/>
          <c:h val="3.33334377255638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Concentration of value added and employment, Arts, entertainment and recreation (NACE Section R), EU, 2021</a:t>
            </a:r>
          </a:p>
        </c:rich>
      </c:tx>
      <c:layout>
        <c:manualLayout>
          <c:xMode val="edge"/>
          <c:yMode val="edge"/>
          <c:x val="5.3333333333333332E-3"/>
          <c:y val="8.70143575402822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55472484234035E-2"/>
          <c:y val="0.16379423227678455"/>
          <c:w val="0.93707784222046842"/>
          <c:h val="0.599443886976827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81AF19-BA04-474D-901E-491F67244D3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058-483B-9D88-214B704EF2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8449EE-0D67-4972-A331-BA0D480B2A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058-483B-9D88-214B704EF2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058-483B-9D88-214B704EF2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87E542-99A4-4FB6-ACE7-4E7B0EFD44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058-483B-9D88-214B704EF2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FF882D-5C26-491C-A408-B2289FD845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058-483B-9D88-214B704EF23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('[3]Figure 3'!$C$4,'[3]Figure 3'!$E$4,'[3]Figure 3'!$F$4,'[3]Figure 3'!$H$4,'[3]Figure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('[3]Figure 3'!$C$7,'[3]Figure 3'!$E$7,'[3]Figure 3'!$F$7,'[3]Figure 3'!$H$7,'[3]Figure 3'!$J$7)</c:f>
              <c:numCache>
                <c:formatCode>#,##0.0</c:formatCode>
                <c:ptCount val="5"/>
                <c:pt idx="0">
                  <c:v>26.777937204152252</c:v>
                </c:pt>
                <c:pt idx="1">
                  <c:v>29.281800751894671</c:v>
                </c:pt>
                <c:pt idx="3">
                  <c:v>21.374283557114858</c:v>
                </c:pt>
                <c:pt idx="4">
                  <c:v>24.58884633089944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('[3]Figure 3'!$B$7,'[3]Figure 3'!$D$7,'[3]Figure 3'!$F$7,'[3]Figure 3'!$G$7,'[3]Figure 3'!$I$7)</c15:f>
                <c15:dlblRangeCache>
                  <c:ptCount val="5"/>
                  <c:pt idx="0">
                    <c:v>Germany</c:v>
                  </c:pt>
                  <c:pt idx="1">
                    <c:v>Germany</c:v>
                  </c:pt>
                  <c:pt idx="3">
                    <c:v>Germany</c:v>
                  </c:pt>
                  <c:pt idx="4">
                    <c:v>Germany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058-483B-9D88-214B704EF234}"/>
            </c:ext>
          </c:extLst>
        </c:ser>
        <c:ser>
          <c:idx val="1"/>
          <c:order val="1"/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1983B7D-CCE1-4E8C-ADDE-C20BCB02078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058-483B-9D88-214B704EF2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28ECD2-27DC-4C8D-8412-3A2AFA176E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058-483B-9D88-214B704EF2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058-483B-9D88-214B704EF2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CF72B2-3218-4357-8B42-FBFB3FE2D3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058-483B-9D88-214B704EF2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021AF7-2777-444A-991C-0919913AB3C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058-483B-9D88-214B704EF23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('[3]Figure 3'!$C$4,'[3]Figure 3'!$E$4,'[3]Figure 3'!$F$4,'[3]Figure 3'!$H$4,'[3]Figure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('[3]Figure 3'!$C$8,'[3]Figure 3'!$E$8,'[3]Figure 3'!$F$8,'[3]Figure 3'!$H$8,'[3]Figure 3'!$J$8)</c:f>
              <c:numCache>
                <c:formatCode>#,##0.0</c:formatCode>
                <c:ptCount val="5"/>
                <c:pt idx="0">
                  <c:v>16.74860092659015</c:v>
                </c:pt>
                <c:pt idx="1">
                  <c:v>14.460299182512024</c:v>
                </c:pt>
                <c:pt idx="3">
                  <c:v>16.623473347276725</c:v>
                </c:pt>
                <c:pt idx="4">
                  <c:v>12.578303188428855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('[3]Figure 3'!$B$8,'[3]Figure 3'!$D$8,'[3]Figure 3'!$F$8,'[3]Figure 3'!$G$8,'[3]Figure 3'!$I$8)</c15:f>
                <c15:dlblRangeCache>
                  <c:ptCount val="5"/>
                  <c:pt idx="0">
                    <c:v>Spain</c:v>
                  </c:pt>
                  <c:pt idx="1">
                    <c:v>France</c:v>
                  </c:pt>
                  <c:pt idx="3">
                    <c:v>Spain</c:v>
                  </c:pt>
                  <c:pt idx="4">
                    <c:v>France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058-483B-9D88-214B704EF234}"/>
            </c:ext>
          </c:extLst>
        </c:ser>
        <c:ser>
          <c:idx val="2"/>
          <c:order val="2"/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191CF7-D27E-40D8-BD4F-1B1FDD68AE6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058-483B-9D88-214B704EF2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172425-9C4A-4B87-9AF7-2593BE3D37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058-483B-9D88-214B704EF2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058-483B-9D88-214B704EF2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8DF05E-0169-41DE-BC31-3BC42204D9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058-483B-9D88-214B704EF2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C7D6EA-ED60-4820-B075-B519AF6F00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058-483B-9D88-214B704EF23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('[3]Figure 3'!$C$4,'[3]Figure 3'!$E$4,'[3]Figure 3'!$F$4,'[3]Figure 3'!$H$4,'[3]Figure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('[3]Figure 3'!$C$9,'[3]Figure 3'!$E$9,'[3]Figure 3'!$F$9,'[3]Figure 3'!$H$9,'[3]Figure 3'!$J$9)</c:f>
              <c:numCache>
                <c:formatCode>#,##0.0</c:formatCode>
                <c:ptCount val="5"/>
                <c:pt idx="0">
                  <c:v>10.877147413320246</c:v>
                </c:pt>
                <c:pt idx="1">
                  <c:v>10.511060031413598</c:v>
                </c:pt>
                <c:pt idx="3">
                  <c:v>9.2244260536383536</c:v>
                </c:pt>
                <c:pt idx="4">
                  <c:v>11.278139850553627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('[3]Figure 3'!$B$9,'[3]Figure 3'!$D$9,'[3]Figure 3'!$F$9,'[3]Figure 3'!$G$9,'[3]Figure 3'!$I$9)</c15:f>
                <c15:dlblRangeCache>
                  <c:ptCount val="5"/>
                  <c:pt idx="0">
                    <c:v>France</c:v>
                  </c:pt>
                  <c:pt idx="1">
                    <c:v>Italy</c:v>
                  </c:pt>
                  <c:pt idx="3">
                    <c:v>France</c:v>
                  </c:pt>
                  <c:pt idx="4">
                    <c:v>Italy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6058-483B-9D88-214B704EF234}"/>
            </c:ext>
          </c:extLst>
        </c:ser>
        <c:ser>
          <c:idx val="3"/>
          <c:order val="3"/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CD6A4F6-0DD6-4392-A4D8-121CB031A8E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058-483B-9D88-214B704EF2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EC21E4-BAF1-4380-8C47-9D68615F04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058-483B-9D88-214B704EF2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058-483B-9D88-214B704EF2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EE8C8D-B861-40B7-96B5-F1A8BF24CC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058-483B-9D88-214B704EF2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9F9411-D961-41A3-B8B2-FE0E42425B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058-483B-9D88-214B704EF23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('[3]Figure 3'!$C$4,'[3]Figure 3'!$E$4,'[3]Figure 3'!$F$4,'[3]Figure 3'!$H$4,'[3]Figure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('[3]Figure 3'!$C$10,'[3]Figure 3'!$E$10,'[3]Figure 3'!$F$10,'[3]Figure 3'!$H$10,'[3]Figure 3'!$J$10)</c:f>
              <c:numCache>
                <c:formatCode>#,##0.0</c:formatCode>
                <c:ptCount val="5"/>
                <c:pt idx="0">
                  <c:v>9.6349092335549109</c:v>
                </c:pt>
                <c:pt idx="1">
                  <c:v>8.6633968629525668</c:v>
                </c:pt>
                <c:pt idx="3">
                  <c:v>8.8674901748805457</c:v>
                </c:pt>
                <c:pt idx="4">
                  <c:v>9.6067855706958483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('[3]Figure 3'!$B$10,'[3]Figure 3'!$D$10,'[3]Figure 3'!$F$10,'[3]Figure 3'!$G$10,'[3]Figure 3'!$I$10)</c15:f>
                <c15:dlblRangeCache>
                  <c:ptCount val="5"/>
                  <c:pt idx="0">
                    <c:v>Italy</c:v>
                  </c:pt>
                  <c:pt idx="1">
                    <c:v>Netherlands</c:v>
                  </c:pt>
                  <c:pt idx="3">
                    <c:v>Netherlands</c:v>
                  </c:pt>
                  <c:pt idx="4">
                    <c:v>Spain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6058-483B-9D88-214B704EF234}"/>
            </c:ext>
          </c:extLst>
        </c:ser>
        <c:ser>
          <c:idx val="4"/>
          <c:order val="4"/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D8CA21-7EFA-41B2-A45C-24685F9EF9B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058-483B-9D88-214B704EF2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86CDD4-3BF5-46F4-BD77-316653D3E5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058-483B-9D88-214B704EF2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058-483B-9D88-214B704EF2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9B91D3-2C10-4B45-93BD-3125029890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058-483B-9D88-214B704EF2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F4C2C4A-6C94-4108-A669-F6202ED3EF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058-483B-9D88-214B704EF23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('[3]Figure 3'!$C$4,'[3]Figure 3'!$E$4,'[3]Figure 3'!$F$4,'[3]Figure 3'!$H$4,'[3]Figure 3'!$J$4)</c:f>
              <c:strCache>
                <c:ptCount val="5"/>
                <c:pt idx="0">
                  <c:v>Arts, entertainment and recreation (NACE Section R)</c:v>
                </c:pt>
                <c:pt idx="1">
                  <c:v>Business economy</c:v>
                </c:pt>
                <c:pt idx="3">
                  <c:v>Arts, entertainment and recreation (NACE Section R)</c:v>
                </c:pt>
                <c:pt idx="4">
                  <c:v>Business economy</c:v>
                </c:pt>
              </c:strCache>
            </c:strRef>
          </c:cat>
          <c:val>
            <c:numRef>
              <c:f>('[3]Figure 3'!$C$11,'[3]Figure 3'!$E$11,'[3]Figure 3'!$F$11,'[3]Figure 3'!$H$11,'[3]Figure 3'!$J$11)</c:f>
              <c:numCache>
                <c:formatCode>#,##0.0</c:formatCode>
                <c:ptCount val="5"/>
                <c:pt idx="0">
                  <c:v>6.1144287139557401</c:v>
                </c:pt>
                <c:pt idx="1">
                  <c:v>7.1516770786394694</c:v>
                </c:pt>
                <c:pt idx="3">
                  <c:v>8.5471106130786811</c:v>
                </c:pt>
                <c:pt idx="4">
                  <c:v>7.2924394887327866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('[3]Figure 3'!$B$11,'[3]Figure 3'!$D$11,'[3]Figure 3'!$F$11,'[3]Figure 3'!$G$11,'[3]Figure 3'!$I$11)</c15:f>
                <c15:dlblRangeCache>
                  <c:ptCount val="5"/>
                  <c:pt idx="0">
                    <c:v>Netherlands</c:v>
                  </c:pt>
                  <c:pt idx="1">
                    <c:v>Spain</c:v>
                  </c:pt>
                  <c:pt idx="3">
                    <c:v>Italy</c:v>
                  </c:pt>
                  <c:pt idx="4">
                    <c:v>Poland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6058-483B-9D88-214B704E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87872"/>
        <c:axId val="178195072"/>
      </c:barChart>
      <c:catAx>
        <c:axId val="1686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17819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1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687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19</xdr:row>
      <xdr:rowOff>0</xdr:rowOff>
    </xdr:from>
    <xdr:to>
      <xdr:col>6</xdr:col>
      <xdr:colOff>541596</xdr:colOff>
      <xdr:row>43</xdr:row>
      <xdr:rowOff>59702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3F85A17-1F5A-4816-89FC-583F0802E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</cdr:x>
      <cdr:y>0.74887</cdr:y>
    </cdr:from>
    <cdr:to>
      <cdr:x>0.655</cdr:x>
      <cdr:y>0.95928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25" y="3152775"/>
          <a:ext cx="280035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0.264</cdr:x>
      <cdr:y>0.856</cdr:y>
    </cdr:from>
    <cdr:to>
      <cdr:x>0.504</cdr:x>
      <cdr:y>0.97273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14600" y="4191000"/>
          <a:ext cx="22860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0.727</cdr:x>
      <cdr:y>0.65562</cdr:y>
    </cdr:from>
    <cdr:to>
      <cdr:x>0.879</cdr:x>
      <cdr:y>0.86184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924675" y="3209925"/>
          <a:ext cx="1447800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0.00033</cdr:x>
      <cdr:y>0.09783</cdr:y>
    </cdr:from>
    <cdr:to>
      <cdr:x>0.45524</cdr:x>
      <cdr:y>0.17302</cdr:y>
    </cdr:to>
    <cdr:sp macro="" textlink="'Figure 1'!$B$3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00000000-0008-0000-0E00-000003000000}"/>
            </a:ext>
          </a:extLst>
        </cdr:cNvPr>
        <cdr:cNvSpPr txBox="1"/>
      </cdr:nvSpPr>
      <cdr:spPr>
        <a:xfrm xmlns:a="http://schemas.openxmlformats.org/drawingml/2006/main">
          <a:off x="3143" y="323775"/>
          <a:ext cx="4333018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4F4AD49-AF4D-432E-9A5F-A849C26F25F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(% share of sectoral total)</a:t>
          </a:fld>
          <a:endParaRPr lang="en-US" sz="1100"/>
        </a:p>
      </cdr:txBody>
    </cdr:sp>
  </cdr:relSizeAnchor>
  <cdr:absSizeAnchor xmlns:cdr="http://schemas.openxmlformats.org/drawingml/2006/chartDrawing">
    <cdr:from>
      <cdr:x>0</cdr:x>
      <cdr:y>0.76183</cdr:y>
    </cdr:from>
    <cdr:ext cx="7995000" cy="83894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4B10C17F-CCAA-DAFB-70DC-6F7C85264D8A}"/>
            </a:ext>
          </a:extLst>
        </cdr:cNvPr>
        <cdr:cNvSpPr txBox="1"/>
      </cdr:nvSpPr>
      <cdr:spPr>
        <a:xfrm xmlns:a="http://schemas.openxmlformats.org/drawingml/2006/main">
          <a:off x="0" y="268347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Value added is confidential for the subsectors: Gambling and betting activities and Libraries, archives, museums and other cultural activities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Ranked on employment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0.88059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E1649D2-235A-DC4F-409A-8EC30232AA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1018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4</xdr:row>
      <xdr:rowOff>0</xdr:rowOff>
    </xdr:from>
    <xdr:to>
      <xdr:col>20</xdr:col>
      <xdr:colOff>336177</xdr:colOff>
      <xdr:row>50</xdr:row>
      <xdr:rowOff>15450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DDEED-8743-46DE-9C13-7FB9E1AAD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0.08188</cdr:x>
      <cdr:y>0.95031</cdr:y>
    </cdr:from>
    <cdr:to>
      <cdr:x>0.29706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150" y="5886450"/>
          <a:ext cx="2152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0.00533</cdr:x>
      <cdr:y>0.04828</cdr:y>
    </cdr:from>
    <cdr:to>
      <cdr:x>0.45978</cdr:x>
      <cdr:y>0.08398</cdr:y>
    </cdr:to>
    <cdr:sp macro="" textlink="'Figure 2'!$B$3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00000000-0008-0000-0E00-000003000000}"/>
            </a:ext>
          </a:extLst>
        </cdr:cNvPr>
        <cdr:cNvSpPr txBox="1"/>
      </cdr:nvSpPr>
      <cdr:spPr>
        <a:xfrm xmlns:a="http://schemas.openxmlformats.org/drawingml/2006/main">
          <a:off x="50800" y="336550"/>
          <a:ext cx="4332968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B6DB6B2-B7ED-4337-B484-AA4C8790D967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(% share of value added and employment in the business economy total)</a:t>
          </a:fld>
          <a:endParaRPr lang="en-US" sz="1100"/>
        </a:p>
      </cdr:txBody>
    </cdr:sp>
  </cdr:relSizeAnchor>
  <cdr:absSizeAnchor xmlns:cdr="http://schemas.openxmlformats.org/drawingml/2006/chartDrawing">
    <cdr:from>
      <cdr:x>0</cdr:x>
      <cdr:y>0.93398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52B6FB1-E941-1C50-BCF4-6CD740D2A4BB}"/>
            </a:ext>
          </a:extLst>
        </cdr:cNvPr>
        <cdr:cNvSpPr txBox="1"/>
      </cdr:nvSpPr>
      <cdr:spPr>
        <a:xfrm xmlns:a="http://schemas.openxmlformats.org/drawingml/2006/main">
          <a:off x="0" y="685922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Ranked on value added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0.94273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71B9355D-B375-4418-E4A1-02FCF89EEE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92347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16</xdr:row>
      <xdr:rowOff>0</xdr:rowOff>
    </xdr:from>
    <xdr:to>
      <xdr:col>9</xdr:col>
      <xdr:colOff>790666</xdr:colOff>
      <xdr:row>49</xdr:row>
      <xdr:rowOff>139979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DE1012-DCD6-43A0-AB1D-DEEF63B2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0.05504</cdr:x>
      <cdr:y>0.86872</cdr:y>
    </cdr:from>
    <cdr:to>
      <cdr:x>0.41194</cdr:x>
      <cdr:y>0.93741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74" y="5002262"/>
          <a:ext cx="3397473" cy="395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Value added</a:t>
          </a:r>
        </a:p>
      </cdr:txBody>
    </cdr:sp>
  </cdr:relSizeAnchor>
  <cdr:relSizeAnchor xmlns:cdr="http://schemas.openxmlformats.org/drawingml/2006/chartDrawing">
    <cdr:from>
      <cdr:x>0.61032</cdr:x>
      <cdr:y>0.86098</cdr:y>
    </cdr:from>
    <cdr:to>
      <cdr:x>0.96772</cdr:x>
      <cdr:y>0.92967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9905" y="4957660"/>
          <a:ext cx="3402233" cy="395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Employment</a:t>
          </a:r>
        </a:p>
      </cdr:txBody>
    </cdr:sp>
  </cdr:relSizeAnchor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F2D79E0D-07A3-C4AC-6087-063497D5F8D7}"/>
            </a:ext>
          </a:extLst>
        </cdr:cNvPr>
        <cdr:cNvSpPr txBox="1"/>
      </cdr:nvSpPr>
      <cdr:spPr>
        <a:xfrm xmlns:a="http://schemas.openxmlformats.org/drawingml/2006/main">
          <a:off x="0" y="556874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4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B80629C8-2827-931E-2DA5-4E04A5D394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93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0.00063</cdr:x>
      <cdr:y>0.0925</cdr:y>
    </cdr:from>
    <cdr:to>
      <cdr:x>0.55197</cdr:x>
      <cdr:y>0.13287</cdr:y>
    </cdr:to>
    <cdr:sp macro="" textlink="'Figure 3'!$B$3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00000000-0008-0000-0E00-000003000000}"/>
            </a:ext>
          </a:extLst>
        </cdr:cNvPr>
        <cdr:cNvSpPr txBox="1"/>
      </cdr:nvSpPr>
      <cdr:spPr>
        <a:xfrm xmlns:a="http://schemas.openxmlformats.org/drawingml/2006/main">
          <a:off x="6134" y="570220"/>
          <a:ext cx="5367972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4AEA4B3-7B2C-40E6-9A45-EA6DBA5CD5FD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(cumulative share of the five principal Member States as a % of the EU total)</a:t>
          </a:fld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C_Manufacturing_21\SE_Sector%20C_21.xlsx" TargetMode="External"/><Relationship Id="rId1" Type="http://schemas.openxmlformats.org/officeDocument/2006/relationships/externalLinkPath" Target="/Structural%20Business%20Statistics_SBS/06%20Dissemination/3%20Statistics%20Explained/2024/C_Manufacturing_21/SE_Sector%20C_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P_Education\SE_Sector%20P_21.xlsx" TargetMode="External"/><Relationship Id="rId1" Type="http://schemas.openxmlformats.org/officeDocument/2006/relationships/externalLinkPath" Target="/Structural%20Business%20Statistics_SBS/06%20Dissemination/3%20Statistics%20Explained/2024/P_Education/SE_Sector%20P_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R_Arts_21\SE_Sector%20R_21.xlsx" TargetMode="External"/><Relationship Id="rId1" Type="http://schemas.openxmlformats.org/officeDocument/2006/relationships/externalLinkPath" Target="SE_Sector%20R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Figure 7"/>
      <sheetName val="REGIONAL"/>
      <sheetName val="codes"/>
    </sheetNames>
    <sheetDataSet>
      <sheetData sheetId="0">
        <row r="45">
          <cell r="L45" t="str">
            <v>Other manufacturing</v>
          </cell>
          <cell r="M45">
            <v>900000</v>
          </cell>
          <cell r="O45" t="str">
            <v>:</v>
          </cell>
          <cell r="R45" t="str">
            <v>:</v>
          </cell>
        </row>
        <row r="46">
          <cell r="L46" t="str">
            <v>Information service activities</v>
          </cell>
          <cell r="M46">
            <v>610000</v>
          </cell>
          <cell r="O46" t="str">
            <v>:</v>
          </cell>
          <cell r="R46" t="str">
            <v>:</v>
          </cell>
        </row>
        <row r="47">
          <cell r="L47" t="str">
            <v>Travel agency, tour operator and other reservation service and related activities</v>
          </cell>
          <cell r="M47" t="str">
            <v>:</v>
          </cell>
          <cell r="O47" t="str">
            <v>:</v>
          </cell>
          <cell r="R47" t="str">
            <v>:</v>
          </cell>
        </row>
        <row r="48">
          <cell r="L48" t="str">
            <v>Manufacture of basic pharmaceutical products and pharmaceutical preparations</v>
          </cell>
          <cell r="M48">
            <v>632810</v>
          </cell>
          <cell r="O48" t="str">
            <v>:</v>
          </cell>
          <cell r="R48">
            <v>48602.38</v>
          </cell>
        </row>
        <row r="49">
          <cell r="L49" t="str">
            <v>Manufacture of chemicals and chemical products</v>
          </cell>
          <cell r="M49">
            <v>1220464</v>
          </cell>
          <cell r="O49" t="str">
            <v>:</v>
          </cell>
          <cell r="R49">
            <v>80000</v>
          </cell>
        </row>
        <row r="50">
          <cell r="L50" t="str">
            <v>Manufacture of computer, electronic and optical products</v>
          </cell>
          <cell r="M50">
            <v>1060000</v>
          </cell>
          <cell r="O50" t="str">
            <v>:</v>
          </cell>
          <cell r="R50">
            <v>62643.5</v>
          </cell>
        </row>
        <row r="51">
          <cell r="L51" t="str">
            <v>Publishing activities</v>
          </cell>
          <cell r="M51">
            <v>795870</v>
          </cell>
          <cell r="O51" t="str">
            <v>:</v>
          </cell>
          <cell r="R51">
            <v>40000</v>
          </cell>
        </row>
        <row r="52">
          <cell r="L52" t="str">
            <v>Water transport</v>
          </cell>
          <cell r="M52">
            <v>185621</v>
          </cell>
          <cell r="O52" t="str">
            <v>:</v>
          </cell>
          <cell r="R52">
            <v>8780</v>
          </cell>
        </row>
        <row r="53">
          <cell r="L53" t="str">
            <v>Libraries, archives, museums and other cultural activities</v>
          </cell>
          <cell r="M53">
            <v>85000</v>
          </cell>
          <cell r="O53" t="str">
            <v>:</v>
          </cell>
          <cell r="R53">
            <v>1800</v>
          </cell>
        </row>
        <row r="54">
          <cell r="L54" t="str">
            <v>Legal and accounting activities</v>
          </cell>
          <cell r="M54" t="str">
            <v>:</v>
          </cell>
          <cell r="O54" t="str">
            <v>:</v>
          </cell>
          <cell r="R54">
            <v>100000</v>
          </cell>
        </row>
        <row r="55">
          <cell r="L55" t="str">
            <v>Office administrative, office support and other business support activities</v>
          </cell>
          <cell r="M55">
            <v>2200000</v>
          </cell>
          <cell r="O55" t="str">
            <v>:</v>
          </cell>
          <cell r="R55" t="str">
            <v>:</v>
          </cell>
        </row>
        <row r="56">
          <cell r="L56" t="str">
            <v>Gambling and betting activities</v>
          </cell>
          <cell r="M56">
            <v>360000</v>
          </cell>
          <cell r="O56" t="str">
            <v>:</v>
          </cell>
          <cell r="R56" t="str">
            <v>:</v>
          </cell>
        </row>
        <row r="57">
          <cell r="L57" t="str">
            <v>Other professional, scientific and technical activities</v>
          </cell>
          <cell r="M57">
            <v>1200000</v>
          </cell>
          <cell r="O57" t="str">
            <v>:</v>
          </cell>
          <cell r="R57">
            <v>20000</v>
          </cell>
        </row>
        <row r="58">
          <cell r="L58" t="str">
            <v>Manufacture of textiles</v>
          </cell>
          <cell r="M58" t="str">
            <v>:</v>
          </cell>
          <cell r="O58">
            <v>24000</v>
          </cell>
          <cell r="R58">
            <v>15000</v>
          </cell>
        </row>
        <row r="59">
          <cell r="L59" t="str">
            <v>Motion picture, video and television programme production, sound recording and music publishing activities</v>
          </cell>
          <cell r="M59">
            <v>395000</v>
          </cell>
          <cell r="O59" t="str">
            <v>:</v>
          </cell>
          <cell r="R59" t="str">
            <v>:</v>
          </cell>
        </row>
        <row r="60">
          <cell r="L60" t="str">
            <v>Mining of metal ores</v>
          </cell>
          <cell r="M60" t="str">
            <v>:</v>
          </cell>
          <cell r="O60">
            <v>9744.7099999999991</v>
          </cell>
          <cell r="R60">
            <v>2497.19</v>
          </cell>
        </row>
        <row r="61">
          <cell r="L61" t="str">
            <v>Manufacture of rubber and plastic products</v>
          </cell>
          <cell r="M61">
            <v>1700000</v>
          </cell>
          <cell r="O61">
            <v>103000</v>
          </cell>
          <cell r="R61" t="str">
            <v>:</v>
          </cell>
        </row>
        <row r="62">
          <cell r="L62" t="str">
            <v>Manufacture of wearing apparel</v>
          </cell>
          <cell r="M62">
            <v>746615</v>
          </cell>
          <cell r="O62">
            <v>20000</v>
          </cell>
          <cell r="R62" t="str">
            <v>:</v>
          </cell>
        </row>
        <row r="63">
          <cell r="L63" t="str">
            <v>Extraction of crude petroleum and natural gas</v>
          </cell>
          <cell r="M63">
            <v>17110</v>
          </cell>
          <cell r="O63">
            <v>8846.06</v>
          </cell>
          <cell r="R63">
            <v>1442.33</v>
          </cell>
        </row>
        <row r="64">
          <cell r="L64" t="str">
            <v>Insurance, reinsurance and pension funding, except compulsory social security</v>
          </cell>
          <cell r="M64">
            <v>744046</v>
          </cell>
          <cell r="O64">
            <v>388082.37</v>
          </cell>
          <cell r="R64">
            <v>51960.03</v>
          </cell>
        </row>
        <row r="65">
          <cell r="L65" t="str">
            <v>Manufacture of coke and refined petroleum products</v>
          </cell>
          <cell r="M65">
            <v>160150</v>
          </cell>
          <cell r="O65">
            <v>65071.040000000001</v>
          </cell>
          <cell r="R65">
            <v>11662.97</v>
          </cell>
        </row>
        <row r="66">
          <cell r="L66" t="str">
            <v>Manufacture of tobacco products</v>
          </cell>
          <cell r="M66">
            <v>39182</v>
          </cell>
          <cell r="O66">
            <v>11951.37</v>
          </cell>
          <cell r="R66">
            <v>2269.25</v>
          </cell>
        </row>
        <row r="67">
          <cell r="L67" t="str">
            <v>Rental and leasing activities</v>
          </cell>
          <cell r="M67">
            <v>682874</v>
          </cell>
          <cell r="O67">
            <v>122212.67</v>
          </cell>
          <cell r="R67">
            <v>24564.16</v>
          </cell>
        </row>
        <row r="68">
          <cell r="L68" t="str">
            <v>Electricity, gas, steam and air conditioning supply</v>
          </cell>
          <cell r="M68">
            <v>1340000</v>
          </cell>
          <cell r="O68">
            <v>256671.66</v>
          </cell>
          <cell r="R68">
            <v>77364.75</v>
          </cell>
        </row>
        <row r="69">
          <cell r="L69" t="str">
            <v>Telecommunications</v>
          </cell>
          <cell r="M69">
            <v>845350</v>
          </cell>
          <cell r="O69">
            <v>141632.81</v>
          </cell>
          <cell r="R69">
            <v>51188.47</v>
          </cell>
        </row>
        <row r="70">
          <cell r="L70" t="str">
            <v>Real estate activities</v>
          </cell>
          <cell r="M70">
            <v>2680489</v>
          </cell>
          <cell r="O70">
            <v>267512.56</v>
          </cell>
          <cell r="R70">
            <v>65287.22</v>
          </cell>
        </row>
        <row r="71">
          <cell r="L71" t="str">
            <v>Financial service activities, except insurance and pension funding</v>
          </cell>
          <cell r="M71">
            <v>2669901</v>
          </cell>
          <cell r="O71">
            <v>496496.16</v>
          </cell>
          <cell r="R71">
            <v>200894.99</v>
          </cell>
        </row>
        <row r="72">
          <cell r="L72" t="str">
            <v>Manufacture of beverages</v>
          </cell>
          <cell r="M72">
            <v>438508</v>
          </cell>
          <cell r="O72">
            <v>44284.32</v>
          </cell>
          <cell r="R72">
            <v>19272.61</v>
          </cell>
        </row>
        <row r="73">
          <cell r="L73" t="str">
            <v>Water collection, treatment and supply</v>
          </cell>
          <cell r="M73">
            <v>338158</v>
          </cell>
          <cell r="O73">
            <v>26000</v>
          </cell>
          <cell r="R73">
            <v>11923.61</v>
          </cell>
        </row>
        <row r="74">
          <cell r="L74" t="str">
            <v>Sewerage</v>
          </cell>
          <cell r="M74">
            <v>150000</v>
          </cell>
          <cell r="O74">
            <v>13000</v>
          </cell>
          <cell r="R74">
            <v>6000</v>
          </cell>
        </row>
        <row r="75">
          <cell r="L75" t="str">
            <v>Other mining and quarrying</v>
          </cell>
          <cell r="M75">
            <v>161976</v>
          </cell>
          <cell r="O75">
            <v>11484.37</v>
          </cell>
          <cell r="R75">
            <v>5748.25</v>
          </cell>
        </row>
        <row r="76">
          <cell r="L76" t="str">
            <v>Wholesale trade, except of motor vehicles and motorcycles</v>
          </cell>
          <cell r="M76">
            <v>9582614</v>
          </cell>
          <cell r="O76">
            <v>767401.81</v>
          </cell>
          <cell r="R76">
            <v>373287.88</v>
          </cell>
        </row>
        <row r="77">
          <cell r="L77" t="str">
            <v>Manufacture of paper and paper products</v>
          </cell>
          <cell r="M77">
            <v>600000</v>
          </cell>
          <cell r="O77">
            <v>48973.71</v>
          </cell>
          <cell r="R77">
            <v>28471.98</v>
          </cell>
        </row>
        <row r="78">
          <cell r="L78" t="str">
            <v>Manufacture of basic metals</v>
          </cell>
          <cell r="M78">
            <v>890000</v>
          </cell>
          <cell r="O78">
            <v>80000</v>
          </cell>
          <cell r="R78">
            <v>47000</v>
          </cell>
        </row>
        <row r="79">
          <cell r="L79" t="str">
            <v>Manufacture of wood and of products of wood and cork, except furniture; manufacture of articles of straw and plaiting materials</v>
          </cell>
          <cell r="M79">
            <v>930000</v>
          </cell>
          <cell r="O79">
            <v>50000</v>
          </cell>
          <cell r="R79">
            <v>25000</v>
          </cell>
        </row>
        <row r="80">
          <cell r="L80" t="str">
            <v>Warehousing and support activities for transportation</v>
          </cell>
          <cell r="M80">
            <v>2400000</v>
          </cell>
          <cell r="O80">
            <v>170000</v>
          </cell>
          <cell r="R80">
            <v>97000</v>
          </cell>
        </row>
        <row r="81">
          <cell r="L81" t="str">
            <v>Waste collection, treatment and disposal activities; materials recovery</v>
          </cell>
          <cell r="M81">
            <v>1040000</v>
          </cell>
          <cell r="O81">
            <v>66000</v>
          </cell>
          <cell r="R81">
            <v>38600</v>
          </cell>
        </row>
        <row r="82">
          <cell r="L82" t="str">
            <v>Activities auxiliary to financial services and insurance activities</v>
          </cell>
          <cell r="M82">
            <v>1487320</v>
          </cell>
          <cell r="O82">
            <v>145836.44</v>
          </cell>
          <cell r="R82">
            <v>68901.52</v>
          </cell>
        </row>
        <row r="83">
          <cell r="L83" t="str">
            <v>Mining of coal and lignite</v>
          </cell>
          <cell r="M83">
            <v>110047</v>
          </cell>
          <cell r="O83">
            <v>4870.25</v>
          </cell>
          <cell r="R83">
            <v>3084.11</v>
          </cell>
        </row>
        <row r="84">
          <cell r="L84" t="str">
            <v>Programming and broadcasting activities</v>
          </cell>
          <cell r="M84">
            <v>170000</v>
          </cell>
          <cell r="O84">
            <v>17483.55</v>
          </cell>
          <cell r="R84">
            <v>10597.99</v>
          </cell>
        </row>
        <row r="85">
          <cell r="L85" t="str">
            <v>Manufacture of other non-metallic mineral products</v>
          </cell>
          <cell r="M85">
            <v>1197413</v>
          </cell>
          <cell r="O85">
            <v>78501.22</v>
          </cell>
          <cell r="R85">
            <v>47071.21</v>
          </cell>
        </row>
        <row r="86">
          <cell r="L86" t="str">
            <v>Manufacture of leather and related products</v>
          </cell>
          <cell r="M86">
            <v>380000</v>
          </cell>
          <cell r="O86">
            <v>16000</v>
          </cell>
          <cell r="R86">
            <v>9537.2000000000007</v>
          </cell>
        </row>
        <row r="87">
          <cell r="L87" t="str">
            <v>Manufacture of food products</v>
          </cell>
          <cell r="M87">
            <v>4220000</v>
          </cell>
          <cell r="O87">
            <v>206000</v>
          </cell>
          <cell r="R87">
            <v>129000</v>
          </cell>
        </row>
        <row r="88">
          <cell r="L88" t="str">
            <v>Manufacture of motor vehicles, trailers and semi-trailers</v>
          </cell>
          <cell r="M88">
            <v>2453082</v>
          </cell>
          <cell r="O88">
            <v>204000</v>
          </cell>
          <cell r="R88">
            <v>138000</v>
          </cell>
        </row>
        <row r="89">
          <cell r="L89" t="str">
            <v>Wholesale and retail trade and repair of motor vehicles and motorcycles</v>
          </cell>
          <cell r="M89">
            <v>3567595</v>
          </cell>
          <cell r="O89">
            <v>181467.17</v>
          </cell>
          <cell r="R89">
            <v>100241.78</v>
          </cell>
        </row>
        <row r="90">
          <cell r="L90" t="str">
            <v>Manufacture of machinery and equipment n.e.c.</v>
          </cell>
          <cell r="M90">
            <v>2989926</v>
          </cell>
          <cell r="O90">
            <v>250000</v>
          </cell>
          <cell r="R90">
            <v>170000</v>
          </cell>
        </row>
        <row r="91">
          <cell r="L91" t="str">
            <v>Remediation activities and other waste management services</v>
          </cell>
          <cell r="M91">
            <v>35000</v>
          </cell>
          <cell r="O91">
            <v>2140</v>
          </cell>
          <cell r="R91">
            <v>1396.96</v>
          </cell>
        </row>
        <row r="92">
          <cell r="L92" t="str">
            <v>Mining support service activities</v>
          </cell>
          <cell r="M92">
            <v>33607</v>
          </cell>
          <cell r="O92">
            <v>2479.29</v>
          </cell>
          <cell r="R92">
            <v>1690.24</v>
          </cell>
        </row>
        <row r="93">
          <cell r="L93" t="str">
            <v>Manufacture of fabricated metal products, except machinery and equipment</v>
          </cell>
          <cell r="M93">
            <v>3662128</v>
          </cell>
          <cell r="O93">
            <v>198555.45</v>
          </cell>
          <cell r="R93">
            <v>129427.18</v>
          </cell>
        </row>
        <row r="94">
          <cell r="L94" t="str">
            <v>Manufacture of electrical equipment</v>
          </cell>
          <cell r="M94">
            <v>1507497</v>
          </cell>
          <cell r="O94">
            <v>107963.79</v>
          </cell>
          <cell r="R94">
            <v>75894.39</v>
          </cell>
        </row>
        <row r="95">
          <cell r="L95" t="str">
            <v>Construction of buildings</v>
          </cell>
          <cell r="M95">
            <v>3329316</v>
          </cell>
          <cell r="O95">
            <v>158090.76999999999</v>
          </cell>
          <cell r="R95">
            <v>92876.800000000003</v>
          </cell>
        </row>
        <row r="96">
          <cell r="L96" t="str">
            <v>Veterinary activities</v>
          </cell>
          <cell r="M96">
            <v>251113</v>
          </cell>
          <cell r="O96">
            <v>10804.52</v>
          </cell>
          <cell r="R96">
            <v>5316.41</v>
          </cell>
        </row>
        <row r="97">
          <cell r="L97" t="str">
            <v>Retail trade, except of motor vehicles and motorcycles</v>
          </cell>
          <cell r="M97">
            <v>16340689</v>
          </cell>
          <cell r="O97">
            <v>558825.93000000005</v>
          </cell>
          <cell r="R97">
            <v>339690.69</v>
          </cell>
        </row>
        <row r="98">
          <cell r="L98" t="str">
            <v>Civil engineering</v>
          </cell>
          <cell r="M98">
            <v>1566235</v>
          </cell>
          <cell r="O98">
            <v>92513.95</v>
          </cell>
          <cell r="R98">
            <v>65260.2</v>
          </cell>
        </row>
        <row r="99">
          <cell r="L99" t="str">
            <v>Accommodation</v>
          </cell>
          <cell r="M99">
            <v>2178348</v>
          </cell>
          <cell r="O99">
            <v>63392.03</v>
          </cell>
          <cell r="R99">
            <v>40402.57</v>
          </cell>
        </row>
        <row r="100">
          <cell r="L100" t="str">
            <v>Scientific research and development</v>
          </cell>
          <cell r="M100">
            <v>504000</v>
          </cell>
          <cell r="O100">
            <v>41400</v>
          </cell>
          <cell r="R100">
            <v>28000</v>
          </cell>
        </row>
        <row r="101">
          <cell r="L101" t="str">
            <v>Manufacture of other transport equipment</v>
          </cell>
          <cell r="M101">
            <v>710000</v>
          </cell>
          <cell r="O101">
            <v>58820.61</v>
          </cell>
          <cell r="R101">
            <v>43900</v>
          </cell>
        </row>
        <row r="102">
          <cell r="L102" t="str">
            <v>Human health activities</v>
          </cell>
          <cell r="M102">
            <v>8123880</v>
          </cell>
          <cell r="O102">
            <v>421290.1</v>
          </cell>
          <cell r="R102">
            <v>252303.44</v>
          </cell>
        </row>
        <row r="103">
          <cell r="L103" t="str">
            <v>Printing and reproduction of recorded media</v>
          </cell>
          <cell r="M103">
            <v>555000</v>
          </cell>
          <cell r="O103">
            <v>23400</v>
          </cell>
          <cell r="R103">
            <v>16100</v>
          </cell>
        </row>
        <row r="104">
          <cell r="L104" t="str">
            <v>Manufacture of furniture</v>
          </cell>
          <cell r="M104">
            <v>1000000</v>
          </cell>
          <cell r="O104">
            <v>35000</v>
          </cell>
          <cell r="R104">
            <v>24000</v>
          </cell>
        </row>
        <row r="105">
          <cell r="L105" t="str">
            <v>Land transport and transport via pipelines</v>
          </cell>
          <cell r="M105">
            <v>5665006</v>
          </cell>
          <cell r="O105">
            <v>226305.31</v>
          </cell>
          <cell r="R105">
            <v>157387.51</v>
          </cell>
        </row>
        <row r="106">
          <cell r="L106" t="str">
            <v>Computer programming, consultancy and related activities</v>
          </cell>
          <cell r="M106">
            <v>3900000</v>
          </cell>
          <cell r="O106">
            <v>300000</v>
          </cell>
          <cell r="R106">
            <v>210000</v>
          </cell>
        </row>
        <row r="107">
          <cell r="L107" t="str">
            <v>Services to buildings and landscape activities</v>
          </cell>
          <cell r="M107">
            <v>4714661</v>
          </cell>
          <cell r="O107">
            <v>114640.31</v>
          </cell>
          <cell r="R107">
            <v>87897.78</v>
          </cell>
        </row>
        <row r="108">
          <cell r="L108" t="str">
            <v>Architectural and engineering activities; technical testing and analysis</v>
          </cell>
          <cell r="M108">
            <v>3072362</v>
          </cell>
          <cell r="O108">
            <v>182690.67</v>
          </cell>
          <cell r="R108">
            <v>112908.09</v>
          </cell>
        </row>
        <row r="109">
          <cell r="L109" t="str">
            <v>Food and beverage service activities</v>
          </cell>
          <cell r="M109">
            <v>7716630</v>
          </cell>
          <cell r="O109">
            <v>140179.79999999999</v>
          </cell>
          <cell r="R109">
            <v>99299.25</v>
          </cell>
        </row>
        <row r="110">
          <cell r="L110" t="str">
            <v>Postal and courier activities</v>
          </cell>
          <cell r="M110">
            <v>1630000</v>
          </cell>
          <cell r="O110">
            <v>57505.42</v>
          </cell>
          <cell r="R110">
            <v>45949.03</v>
          </cell>
        </row>
        <row r="111">
          <cell r="L111" t="str">
            <v>Repair and installation of machinery and equipment</v>
          </cell>
          <cell r="M111">
            <v>1200000</v>
          </cell>
          <cell r="O111">
            <v>60893.32</v>
          </cell>
          <cell r="R111">
            <v>44474.58</v>
          </cell>
        </row>
        <row r="112">
          <cell r="L112" t="str">
            <v>Security and investigation activities</v>
          </cell>
          <cell r="M112">
            <v>1300000</v>
          </cell>
          <cell r="O112">
            <v>35000</v>
          </cell>
          <cell r="R112">
            <v>30000</v>
          </cell>
        </row>
        <row r="113">
          <cell r="L113" t="str">
            <v>Advertising and market research</v>
          </cell>
          <cell r="M113">
            <v>969113</v>
          </cell>
          <cell r="O113">
            <v>49873.97</v>
          </cell>
          <cell r="R113">
            <v>32281.66</v>
          </cell>
        </row>
        <row r="114">
          <cell r="L114" t="str">
            <v>Specialised construction activities</v>
          </cell>
          <cell r="M114">
            <v>8515194</v>
          </cell>
          <cell r="O114">
            <v>364012.58</v>
          </cell>
          <cell r="R114">
            <v>240561.52</v>
          </cell>
        </row>
        <row r="115">
          <cell r="L115" t="str">
            <v>Employment activities</v>
          </cell>
          <cell r="M115">
            <v>4254300</v>
          </cell>
          <cell r="O115">
            <v>143000</v>
          </cell>
          <cell r="R115">
            <v>130000</v>
          </cell>
        </row>
        <row r="116">
          <cell r="L116" t="str">
            <v>Air transport</v>
          </cell>
          <cell r="M116">
            <v>282011</v>
          </cell>
          <cell r="O116">
            <v>17977.509999999998</v>
          </cell>
          <cell r="R116">
            <v>16645.25</v>
          </cell>
        </row>
        <row r="117">
          <cell r="L117" t="str">
            <v>Residential care activities</v>
          </cell>
          <cell r="M117">
            <v>2597567</v>
          </cell>
          <cell r="O117">
            <v>90660.9</v>
          </cell>
          <cell r="R117">
            <v>85444</v>
          </cell>
        </row>
        <row r="118">
          <cell r="L118" t="str">
            <v>Social work activities without accommodation</v>
          </cell>
          <cell r="M118">
            <v>2404275</v>
          </cell>
          <cell r="O118">
            <v>67503.66</v>
          </cell>
          <cell r="R118">
            <v>61489.69</v>
          </cell>
        </row>
        <row r="119">
          <cell r="L119" t="str">
            <v>Activities of head offices; management consultancy activities</v>
          </cell>
          <cell r="M119">
            <v>2400000</v>
          </cell>
          <cell r="O119">
            <v>160000</v>
          </cell>
          <cell r="R119">
            <v>110000</v>
          </cell>
        </row>
        <row r="120">
          <cell r="L120" t="str">
            <v>Creative, arts and entertainment activities</v>
          </cell>
          <cell r="M120">
            <v>523094</v>
          </cell>
          <cell r="O120">
            <v>16748.12</v>
          </cell>
          <cell r="R120">
            <v>5795.3</v>
          </cell>
        </row>
        <row r="121">
          <cell r="L121" t="str">
            <v>Other personal service activities</v>
          </cell>
          <cell r="M121">
            <v>2729664</v>
          </cell>
          <cell r="O121">
            <v>55351.91</v>
          </cell>
          <cell r="R121">
            <v>29412.69</v>
          </cell>
        </row>
        <row r="122">
          <cell r="L122" t="str">
            <v>Sports activities and amusement and recreation activities</v>
          </cell>
          <cell r="M122">
            <v>1080000</v>
          </cell>
          <cell r="O122">
            <v>33100</v>
          </cell>
          <cell r="R122">
            <v>26000</v>
          </cell>
        </row>
        <row r="123">
          <cell r="L123" t="str">
            <v>Education</v>
          </cell>
          <cell r="M123">
            <v>2370131</v>
          </cell>
          <cell r="O123">
            <v>65162.16</v>
          </cell>
          <cell r="R123">
            <v>47139.45</v>
          </cell>
        </row>
        <row r="124">
          <cell r="L124" t="str">
            <v>Repair of computers and personal and household goods</v>
          </cell>
          <cell r="M124">
            <v>340886</v>
          </cell>
          <cell r="O124">
            <v>8935.6</v>
          </cell>
          <cell r="R124">
            <v>5120.3500000000004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3">
          <cell r="O13" t="str">
            <v>Belgium</v>
          </cell>
          <cell r="R13">
            <v>3.0522954541118965</v>
          </cell>
          <cell r="S13">
            <v>3.4598543971302873</v>
          </cell>
          <cell r="V13">
            <v>1.690157858521214</v>
          </cell>
          <cell r="W13">
            <v>2.4128234291371684</v>
          </cell>
        </row>
        <row r="14">
          <cell r="O14" t="str">
            <v>Bulgaria</v>
          </cell>
          <cell r="R14">
            <v>0.37225298395507167</v>
          </cell>
          <cell r="S14">
            <v>0.43443368223917789</v>
          </cell>
          <cell r="V14">
            <v>1.6921868191583682</v>
          </cell>
          <cell r="W14">
            <v>1.3632214551194264</v>
          </cell>
        </row>
        <row r="15">
          <cell r="O15" t="str">
            <v>Czechia</v>
          </cell>
          <cell r="R15">
            <v>2.0590068567392024</v>
          </cell>
          <cell r="S15">
            <v>1.4997439047204342</v>
          </cell>
          <cell r="V15">
            <v>4.313422264394096</v>
          </cell>
          <cell r="W15">
            <v>2.6366791368642781</v>
          </cell>
        </row>
        <row r="16">
          <cell r="O16" t="str">
            <v>Denmark</v>
          </cell>
          <cell r="R16">
            <v>1.7915736005691754</v>
          </cell>
          <cell r="S16">
            <v>2.0383222802586616</v>
          </cell>
          <cell r="V16">
            <v>1.060308583714815</v>
          </cell>
          <cell r="W16">
            <v>1.3747917283563222</v>
          </cell>
        </row>
        <row r="17">
          <cell r="O17" t="str">
            <v>Germany (until 1990 former territory of the FRG)</v>
          </cell>
          <cell r="R17">
            <v>33.215127302526099</v>
          </cell>
          <cell r="S17">
            <v>29.281800751894671</v>
          </cell>
          <cell r="V17">
            <v>26.820268744753051</v>
          </cell>
          <cell r="W17">
            <v>24.58884633089944</v>
          </cell>
        </row>
        <row r="18">
          <cell r="O18" t="str">
            <v>Estonia</v>
          </cell>
          <cell r="R18">
            <v>0.17852176016982443</v>
          </cell>
          <cell r="S18">
            <v>0.20428227368149843</v>
          </cell>
          <cell r="V18">
            <v>0.37553941584103445</v>
          </cell>
          <cell r="W18">
            <v>0.32948184916588541</v>
          </cell>
        </row>
        <row r="19">
          <cell r="O19" t="str">
            <v>Ireland</v>
          </cell>
          <cell r="R19">
            <v>6.85256955583157</v>
          </cell>
          <cell r="S19">
            <v>3.9484223767341708</v>
          </cell>
          <cell r="V19">
            <v>0.82625804812640791</v>
          </cell>
          <cell r="W19">
            <v>1.2991884731793393</v>
          </cell>
        </row>
        <row r="20">
          <cell r="O20" t="str">
            <v>Greece</v>
          </cell>
          <cell r="R20">
            <v>0.58982381843784193</v>
          </cell>
          <cell r="S20">
            <v>0.79339920177829493</v>
          </cell>
          <cell r="V20">
            <v>1.2295837938872094</v>
          </cell>
          <cell r="W20">
            <v>2.0716912422882725</v>
          </cell>
        </row>
        <row r="21">
          <cell r="O21" t="str">
            <v>Spain</v>
          </cell>
          <cell r="R21">
            <v>6.0119491968346503</v>
          </cell>
          <cell r="S21">
            <v>7.1516770786394694</v>
          </cell>
          <cell r="V21">
            <v>7.1255179653865364</v>
          </cell>
          <cell r="W21">
            <v>9.6067855706958483</v>
          </cell>
        </row>
        <row r="22">
          <cell r="O22" t="str">
            <v>France</v>
          </cell>
          <cell r="R22">
            <v>11.469391182969352</v>
          </cell>
          <cell r="S22">
            <v>14.460299182512024</v>
          </cell>
          <cell r="V22">
            <v>10.583008211738697</v>
          </cell>
          <cell r="W22">
            <v>12.578303188428855</v>
          </cell>
        </row>
        <row r="23">
          <cell r="O23" t="str">
            <v>Croatia</v>
          </cell>
          <cell r="R23">
            <v>0.31311747643189358</v>
          </cell>
          <cell r="S23">
            <v>0.35775068478018834</v>
          </cell>
          <cell r="V23">
            <v>0.91106052729423115</v>
          </cell>
          <cell r="W23">
            <v>0.77787733524770619</v>
          </cell>
        </row>
        <row r="24">
          <cell r="O24" t="str">
            <v>Italy</v>
          </cell>
          <cell r="R24">
            <v>12.348745900460646</v>
          </cell>
          <cell r="S24">
            <v>10.511060031413598</v>
          </cell>
          <cell r="V24">
            <v>12.763878444059737</v>
          </cell>
          <cell r="W24">
            <v>11.278139850553627</v>
          </cell>
        </row>
        <row r="25">
          <cell r="O25" t="str">
            <v>Cyprus</v>
          </cell>
          <cell r="R25">
            <v>6.287202623323386E-2</v>
          </cell>
          <cell r="S25">
            <v>0.16511457872497118</v>
          </cell>
          <cell r="V25">
            <v>0.12221543658825053</v>
          </cell>
          <cell r="W25">
            <v>0.2236673961498481</v>
          </cell>
        </row>
        <row r="26">
          <cell r="O26" t="str">
            <v>Latvia</v>
          </cell>
          <cell r="R26">
            <v>0.1682315884481321</v>
          </cell>
          <cell r="S26">
            <v>0.18704558788320169</v>
          </cell>
          <cell r="V26">
            <v>0.41109165148310961</v>
          </cell>
          <cell r="W26">
            <v>0.44255206254660157</v>
          </cell>
        </row>
        <row r="27">
          <cell r="O27" t="str">
            <v>Lithuania</v>
          </cell>
          <cell r="R27">
            <v>0.33394635082213342</v>
          </cell>
          <cell r="S27">
            <v>0.33939721547289481</v>
          </cell>
          <cell r="V27">
            <v>0.77369349908225693</v>
          </cell>
          <cell r="W27">
            <v>0.75578339121352278</v>
          </cell>
        </row>
        <row r="28">
          <cell r="O28" t="str">
            <v>Luxembourg</v>
          </cell>
          <cell r="R28">
            <v>0.15936866872196656</v>
          </cell>
          <cell r="S28">
            <v>0.53683889739204016</v>
          </cell>
          <cell r="V28">
            <v>0.11458748673016002</v>
          </cell>
          <cell r="W28">
            <v>0.24385708739764483</v>
          </cell>
        </row>
        <row r="29">
          <cell r="O29" t="str">
            <v>Hungary</v>
          </cell>
          <cell r="R29">
            <v>1.3006412364068825</v>
          </cell>
          <cell r="S29">
            <v>0.96589807230188662</v>
          </cell>
          <cell r="V29">
            <v>2.5946873533167452</v>
          </cell>
          <cell r="W29">
            <v>2.0885656249513609</v>
          </cell>
        </row>
        <row r="30">
          <cell r="O30" t="str">
            <v>Malta</v>
          </cell>
          <cell r="R30">
            <v>4.3749100679287757E-2</v>
          </cell>
          <cell r="S30">
            <v>0.12049668215170573</v>
          </cell>
          <cell r="V30">
            <v>7.8015723603743647E-2</v>
          </cell>
          <cell r="W30">
            <v>0.14414802878451347</v>
          </cell>
        </row>
        <row r="31">
          <cell r="O31" t="str">
            <v>Netherlands</v>
          </cell>
          <cell r="R31">
            <v>4.0874921321608149</v>
          </cell>
          <cell r="S31">
            <v>8.6633968629525668</v>
          </cell>
          <cell r="V31">
            <v>2.4711899366244219</v>
          </cell>
          <cell r="W31">
            <v>5.3078730956751556</v>
          </cell>
        </row>
        <row r="32">
          <cell r="O32" t="str">
            <v>Austria</v>
          </cell>
          <cell r="R32">
            <v>3.0068701202530046</v>
          </cell>
          <cell r="S32">
            <v>2.7057520283825345</v>
          </cell>
          <cell r="V32">
            <v>2.3678744534340073</v>
          </cell>
          <cell r="W32">
            <v>2.2994733104528362</v>
          </cell>
        </row>
        <row r="33">
          <cell r="O33" t="str">
            <v>Poland</v>
          </cell>
          <cell r="R33">
            <v>4.3457936769828063</v>
          </cell>
          <cell r="S33">
            <v>3.4603376269060111</v>
          </cell>
          <cell r="V33">
            <v>9.7423152695270634</v>
          </cell>
          <cell r="W33">
            <v>7.2924394887327866</v>
          </cell>
        </row>
        <row r="34">
          <cell r="O34" t="str">
            <v>Portugal</v>
          </cell>
          <cell r="R34">
            <v>1.1379804331135304</v>
          </cell>
          <cell r="S34">
            <v>1.2799926357442983</v>
          </cell>
          <cell r="V34">
            <v>2.4497798594532574</v>
          </cell>
          <cell r="W34">
            <v>2.6367034764558968</v>
          </cell>
        </row>
        <row r="35">
          <cell r="O35" t="str">
            <v>Romania</v>
          </cell>
          <cell r="R35">
            <v>1.2010523646735825</v>
          </cell>
          <cell r="S35">
            <v>1.1705803226891334</v>
          </cell>
          <cell r="V35">
            <v>3.8379052243212821</v>
          </cell>
          <cell r="W35">
            <v>2.9960589717560175</v>
          </cell>
        </row>
        <row r="36">
          <cell r="O36" t="str">
            <v>Slovenia</v>
          </cell>
          <cell r="R36">
            <v>0.50626204111614037</v>
          </cell>
          <cell r="S36">
            <v>0.36112062426481994</v>
          </cell>
          <cell r="V36">
            <v>0.73678862301541237</v>
          </cell>
          <cell r="W36">
            <v>0.48233832762537887</v>
          </cell>
        </row>
        <row r="37">
          <cell r="O37" t="str">
            <v>Slovakia</v>
          </cell>
          <cell r="R37">
            <v>0.82255774210211086</v>
          </cell>
          <cell r="S37">
            <v>0.58211653728325163</v>
          </cell>
          <cell r="V37">
            <v>1.6458302840040173</v>
          </cell>
          <cell r="W37">
            <v>1.1347303362200729</v>
          </cell>
        </row>
        <row r="38">
          <cell r="O38" t="str">
            <v>Finland</v>
          </cell>
          <cell r="R38">
            <v>1.4355174504586086</v>
          </cell>
          <cell r="S38">
            <v>1.3574092609592934</v>
          </cell>
          <cell r="V38">
            <v>1.075174169278575</v>
          </cell>
          <cell r="W38">
            <v>1.0672802037198199</v>
          </cell>
        </row>
        <row r="39">
          <cell r="O39" t="str">
            <v>Sweden</v>
          </cell>
          <cell r="R39">
            <v>3.1332899787905397</v>
          </cell>
          <cell r="S39">
            <v>3.9634572211089152</v>
          </cell>
          <cell r="V39">
            <v>2.187660352662296</v>
          </cell>
          <cell r="W39">
            <v>2.5666996083823763</v>
          </cell>
        </row>
      </sheetData>
      <sheetData sheetId="8"/>
      <sheetData sheetId="9"/>
      <sheetData sheetId="10"/>
      <sheetData sheetId="11"/>
      <sheetData sheetId="12">
        <row r="5">
          <cell r="C5" t="str">
            <v>Micro</v>
          </cell>
        </row>
      </sheetData>
      <sheetData sheetId="13">
        <row r="5">
          <cell r="C5" t="str">
            <v>Micro</v>
          </cell>
        </row>
      </sheetData>
      <sheetData sheetId="14"/>
      <sheetData sheetId="15"/>
      <sheetData sheetId="16">
        <row r="40">
          <cell r="P40" t="str">
            <v>BE10 - Région de Bruxelles-Capitale/Brussels Hoofdstedelijk Gewest</v>
          </cell>
        </row>
        <row r="41">
          <cell r="P41" t="str">
            <v>BE21 - Prov. Antwerpen</v>
          </cell>
        </row>
        <row r="42">
          <cell r="P42" t="str">
            <v>BE22 - Prov. Limburg (BE)</v>
          </cell>
        </row>
        <row r="43">
          <cell r="P43" t="str">
            <v>BE23 - Prov. Oost-Vlaanderen</v>
          </cell>
        </row>
        <row r="44">
          <cell r="P44" t="str">
            <v>BE24 - Prov. Vlaams-Brabant</v>
          </cell>
        </row>
        <row r="45">
          <cell r="P45" t="str">
            <v>BE25 - Prov. West-Vlaanderen</v>
          </cell>
        </row>
        <row r="46">
          <cell r="P46" t="str">
            <v>BE31 - Prov. Brabant wallon</v>
          </cell>
        </row>
        <row r="47">
          <cell r="P47" t="str">
            <v>BE32 - Prov. Hainaut</v>
          </cell>
        </row>
        <row r="48">
          <cell r="P48" t="str">
            <v>BE33 - Prov. Liège</v>
          </cell>
        </row>
        <row r="49">
          <cell r="P49" t="str">
            <v>BE34 - Prov. Luxembourg (BE)</v>
          </cell>
        </row>
        <row r="50">
          <cell r="P50" t="str">
            <v>BE35 - Prov. Namur</v>
          </cell>
        </row>
        <row r="51">
          <cell r="P51" t="str">
            <v>BG31 - Severozapaden</v>
          </cell>
        </row>
        <row r="52">
          <cell r="P52" t="str">
            <v>BG32 - Severen tsentralen</v>
          </cell>
        </row>
        <row r="53">
          <cell r="P53" t="str">
            <v>BG33 - Severoiztochen</v>
          </cell>
        </row>
        <row r="54">
          <cell r="P54" t="str">
            <v>BG34 - Yugoiztochen</v>
          </cell>
        </row>
        <row r="55">
          <cell r="P55" t="str">
            <v>BG41 - Yugozapaden</v>
          </cell>
        </row>
        <row r="56">
          <cell r="P56" t="str">
            <v>BG42 - Yuzhen tsentralen</v>
          </cell>
        </row>
        <row r="57">
          <cell r="P57" t="str">
            <v>CZ01 - Praha</v>
          </cell>
        </row>
        <row r="58">
          <cell r="P58" t="str">
            <v>CZ02 - Strední Cechy</v>
          </cell>
        </row>
        <row r="59">
          <cell r="P59" t="str">
            <v>CZ03 - Jihozápad</v>
          </cell>
        </row>
        <row r="60">
          <cell r="P60" t="str">
            <v>CZ04 - Severozápad</v>
          </cell>
        </row>
        <row r="61">
          <cell r="P61" t="str">
            <v>CZ05 - Severovýchod</v>
          </cell>
        </row>
        <row r="62">
          <cell r="P62" t="str">
            <v>CZ06 - Jihovýchod</v>
          </cell>
        </row>
        <row r="63">
          <cell r="P63" t="str">
            <v>CZ07 - Strední Morava</v>
          </cell>
        </row>
        <row r="64">
          <cell r="P64" t="str">
            <v>CZ08 - Moravskoslezsko</v>
          </cell>
        </row>
        <row r="65">
          <cell r="P65" t="str">
            <v>CZZZ - Extra-Regio NUTS 2</v>
          </cell>
        </row>
        <row r="66">
          <cell r="P66" t="str">
            <v>DK01 - Hovedstaden</v>
          </cell>
        </row>
        <row r="67">
          <cell r="P67" t="str">
            <v>DK02 - Sjælland</v>
          </cell>
        </row>
        <row r="68">
          <cell r="P68" t="str">
            <v>DK03 - Syddanmark</v>
          </cell>
        </row>
        <row r="69">
          <cell r="P69" t="str">
            <v>DK04 - Midtjylland</v>
          </cell>
        </row>
        <row r="70">
          <cell r="P70" t="str">
            <v>DK05 - Nordjylland</v>
          </cell>
        </row>
        <row r="71">
          <cell r="P71" t="str">
            <v>DE11 - Stuttgart</v>
          </cell>
        </row>
        <row r="72">
          <cell r="P72" t="str">
            <v>DE12 - Karlsruhe</v>
          </cell>
        </row>
        <row r="73">
          <cell r="P73" t="str">
            <v>DE13 - Freiburg</v>
          </cell>
        </row>
        <row r="74">
          <cell r="P74" t="str">
            <v>DE14 - Tübingen</v>
          </cell>
        </row>
        <row r="75">
          <cell r="P75" t="str">
            <v>DE21 - Oberbayern</v>
          </cell>
        </row>
        <row r="76">
          <cell r="P76" t="str">
            <v>DE22 - Niederbayern</v>
          </cell>
        </row>
        <row r="77">
          <cell r="P77" t="str">
            <v>DE23 - Oberpfalz</v>
          </cell>
        </row>
        <row r="78">
          <cell r="P78" t="str">
            <v>DE24 - Oberfranken</v>
          </cell>
        </row>
        <row r="79">
          <cell r="P79" t="str">
            <v>DE25 - Mittelfranken</v>
          </cell>
        </row>
        <row r="80">
          <cell r="P80" t="str">
            <v>DE26 - Unterfranken</v>
          </cell>
        </row>
        <row r="81">
          <cell r="P81" t="str">
            <v>DE27 - Schwaben</v>
          </cell>
        </row>
        <row r="82">
          <cell r="P82" t="str">
            <v>DE30 - Berlin</v>
          </cell>
        </row>
        <row r="83">
          <cell r="P83" t="str">
            <v>DE40 - Brandenburg</v>
          </cell>
        </row>
        <row r="84">
          <cell r="P84" t="str">
            <v>DE41 - Brandenburg - Nordost (NUTS 2006)</v>
          </cell>
        </row>
        <row r="85">
          <cell r="P85" t="str">
            <v>DE42 - Brandenburg - Südwest (NUTS 2006)</v>
          </cell>
        </row>
        <row r="86">
          <cell r="P86" t="str">
            <v>DE50 - Bremen</v>
          </cell>
        </row>
        <row r="87">
          <cell r="P87" t="str">
            <v>DE60 - Hamburg</v>
          </cell>
        </row>
        <row r="88">
          <cell r="P88" t="str">
            <v>DE71 - Darmstadt</v>
          </cell>
        </row>
        <row r="89">
          <cell r="P89" t="str">
            <v>DE72 - Gießen</v>
          </cell>
        </row>
        <row r="90">
          <cell r="P90" t="str">
            <v>DE73 - Kassel</v>
          </cell>
        </row>
        <row r="91">
          <cell r="P91" t="str">
            <v>DE80 - Mecklenburg-Vorpommern</v>
          </cell>
        </row>
        <row r="92">
          <cell r="P92" t="str">
            <v>DE91 - Braunschweig</v>
          </cell>
        </row>
        <row r="93">
          <cell r="P93" t="str">
            <v>DE92 - Hannover</v>
          </cell>
        </row>
        <row r="94">
          <cell r="P94" t="str">
            <v>DE93 - Lüneburg</v>
          </cell>
        </row>
        <row r="95">
          <cell r="P95" t="str">
            <v>DE94 - Weser-Ems</v>
          </cell>
        </row>
        <row r="96">
          <cell r="P96" t="str">
            <v>DEA1 - Düsseldorf</v>
          </cell>
        </row>
        <row r="97">
          <cell r="P97" t="str">
            <v>DEA2 - Köln</v>
          </cell>
        </row>
        <row r="98">
          <cell r="P98" t="str">
            <v>DEA3 - Münster</v>
          </cell>
        </row>
        <row r="99">
          <cell r="P99" t="str">
            <v>DEA4 - Detmold</v>
          </cell>
        </row>
        <row r="100">
          <cell r="P100" t="str">
            <v>DEA5 - Arnsberg</v>
          </cell>
        </row>
        <row r="101">
          <cell r="P101" t="str">
            <v>DEB1 - Koblenz</v>
          </cell>
        </row>
        <row r="102">
          <cell r="P102" t="str">
            <v>DEB2 - Trier</v>
          </cell>
        </row>
        <row r="103">
          <cell r="P103" t="str">
            <v>DEB3 - Rheinhessen-Pfalz</v>
          </cell>
        </row>
        <row r="104">
          <cell r="P104" t="str">
            <v>DEC0 - Saarland</v>
          </cell>
        </row>
        <row r="105">
          <cell r="P105" t="str">
            <v>DED1 - Chemnitz (NUTS 2006)</v>
          </cell>
        </row>
        <row r="106">
          <cell r="P106" t="str">
            <v>DED2 - Dresden</v>
          </cell>
        </row>
        <row r="107">
          <cell r="P107" t="str">
            <v>DED3 - Leipzig (NUTS 2006)</v>
          </cell>
        </row>
        <row r="108">
          <cell r="P108" t="str">
            <v>DED4 - Chemnitz</v>
          </cell>
        </row>
        <row r="109">
          <cell r="P109" t="str">
            <v>DED5 - Leipzig</v>
          </cell>
        </row>
        <row r="110">
          <cell r="P110" t="str">
            <v>DEE0 - Sachsen-Anhalt</v>
          </cell>
        </row>
        <row r="111">
          <cell r="P111" t="str">
            <v>DEF0 - Schleswig-Holstein</v>
          </cell>
        </row>
        <row r="112">
          <cell r="P112" t="str">
            <v>DEG0 - Thüringen</v>
          </cell>
        </row>
        <row r="113">
          <cell r="P113" t="str">
            <v>EE00 - Eesti</v>
          </cell>
        </row>
        <row r="114">
          <cell r="P114" t="str">
            <v>IE04 - Northern and Western</v>
          </cell>
        </row>
        <row r="115">
          <cell r="P115" t="str">
            <v>IE05 - Southern</v>
          </cell>
        </row>
        <row r="116">
          <cell r="P116" t="str">
            <v>IE06 - Eastern and Midland</v>
          </cell>
        </row>
        <row r="117">
          <cell r="P117" t="str">
            <v>IE01 - Border, Midland and Western (NUTS 2013)</v>
          </cell>
        </row>
        <row r="118">
          <cell r="P118" t="str">
            <v>IE02 - Southern and Eastern (NUTS 2013)</v>
          </cell>
        </row>
        <row r="119">
          <cell r="P119" t="str">
            <v>EL11 - Anatoliki Makedonia, Thraki (NUTS 2010)</v>
          </cell>
        </row>
        <row r="120">
          <cell r="P120" t="str">
            <v>EL12 - Kentriki Makedonia (NUTS 2010)</v>
          </cell>
        </row>
        <row r="121">
          <cell r="P121" t="str">
            <v>EL13 - Dytiki Makedonia (NUTS 2010)</v>
          </cell>
        </row>
        <row r="122">
          <cell r="P122" t="str">
            <v>EL14 - Thessalia (NUTS 2010)</v>
          </cell>
        </row>
        <row r="123">
          <cell r="P123" t="str">
            <v>EL21 - Ipeiros (NUTS 2010)</v>
          </cell>
        </row>
        <row r="124">
          <cell r="P124" t="str">
            <v>EL22 - Ionia Nisia (NUTS 2010)</v>
          </cell>
        </row>
        <row r="125">
          <cell r="P125" t="str">
            <v>EL23 - Dytiki Ellada (NUTS 2010)</v>
          </cell>
        </row>
        <row r="126">
          <cell r="P126" t="str">
            <v>EL24 - Sterea Ellada (NUTS 2010)</v>
          </cell>
        </row>
        <row r="127">
          <cell r="P127" t="str">
            <v>EL25 - Peloponnisos (NUTS 2010)</v>
          </cell>
        </row>
        <row r="128">
          <cell r="P128" t="str">
            <v>EL30 - Attiki</v>
          </cell>
        </row>
        <row r="129">
          <cell r="P129" t="str">
            <v>EL41 - Voreio Aigaio</v>
          </cell>
        </row>
        <row r="130">
          <cell r="P130" t="str">
            <v>EL42 - Notio Aigaio</v>
          </cell>
        </row>
        <row r="131">
          <cell r="P131" t="str">
            <v>EL43 - Kriti</v>
          </cell>
        </row>
        <row r="132">
          <cell r="P132" t="str">
            <v>EL51 - Anatoliki Makedonia, Thraki</v>
          </cell>
        </row>
        <row r="133">
          <cell r="P133" t="str">
            <v>EL52 - Kentriki Makedonia</v>
          </cell>
        </row>
        <row r="134">
          <cell r="P134" t="str">
            <v>EL53 - Dytiki Makedonia</v>
          </cell>
        </row>
        <row r="135">
          <cell r="P135" t="str">
            <v>EL54 - Ipeiros</v>
          </cell>
        </row>
        <row r="136">
          <cell r="P136" t="str">
            <v>EL61 - Thessalia</v>
          </cell>
        </row>
        <row r="137">
          <cell r="P137" t="str">
            <v>EL62 - Ionia Nisia</v>
          </cell>
        </row>
        <row r="138">
          <cell r="P138" t="str">
            <v>EL63 - Dytiki Ellada</v>
          </cell>
        </row>
        <row r="139">
          <cell r="P139" t="str">
            <v>EL64 - Sterea Ellada</v>
          </cell>
        </row>
        <row r="140">
          <cell r="P140" t="str">
            <v>EL65 - Peloponnisos</v>
          </cell>
        </row>
        <row r="141">
          <cell r="P141" t="str">
            <v>ELZZ - Extra-Regio NUTS 2</v>
          </cell>
        </row>
        <row r="142">
          <cell r="P142" t="str">
            <v>ES11 - Galicia</v>
          </cell>
        </row>
        <row r="143">
          <cell r="P143" t="str">
            <v>ES12 - Principado de Asturias</v>
          </cell>
        </row>
        <row r="144">
          <cell r="P144" t="str">
            <v>ES13 - Cantabria</v>
          </cell>
        </row>
        <row r="145">
          <cell r="P145" t="str">
            <v>ES21 - País Vasco</v>
          </cell>
        </row>
        <row r="146">
          <cell r="P146" t="str">
            <v>ES22 - Comunidad Foral de Navarra</v>
          </cell>
        </row>
        <row r="147">
          <cell r="P147" t="str">
            <v>ES23 - La Rioja</v>
          </cell>
        </row>
        <row r="148">
          <cell r="P148" t="str">
            <v>ES24 - Aragón</v>
          </cell>
        </row>
        <row r="149">
          <cell r="P149" t="str">
            <v>ES30 - Comunidad de Madrid</v>
          </cell>
        </row>
        <row r="150">
          <cell r="P150" t="str">
            <v>ES41 - Castilla y León</v>
          </cell>
        </row>
        <row r="151">
          <cell r="P151" t="str">
            <v>ES42 - Castilla-la Mancha</v>
          </cell>
        </row>
        <row r="152">
          <cell r="P152" t="str">
            <v>ES43 - Extremadura</v>
          </cell>
        </row>
        <row r="153">
          <cell r="P153" t="str">
            <v>ES51 - Cataluña</v>
          </cell>
        </row>
        <row r="154">
          <cell r="P154" t="str">
            <v>ES52 - Comunitat Valenciana</v>
          </cell>
        </row>
        <row r="155">
          <cell r="P155" t="str">
            <v>ES53 - Illes Balears</v>
          </cell>
        </row>
        <row r="156">
          <cell r="P156" t="str">
            <v>ES61 - Andalucía</v>
          </cell>
        </row>
        <row r="157">
          <cell r="P157" t="str">
            <v>ES62 - Región de Murcia</v>
          </cell>
        </row>
        <row r="158">
          <cell r="P158" t="str">
            <v>ES63 - Ciudad de Ceuta</v>
          </cell>
        </row>
        <row r="159">
          <cell r="P159" t="str">
            <v>ES64 - Ciudad de Melilla</v>
          </cell>
        </row>
        <row r="160">
          <cell r="P160" t="str">
            <v>ES70 - Canarias</v>
          </cell>
        </row>
        <row r="161">
          <cell r="P161" t="str">
            <v>ESZZ - Extra-Regio NUTS 2</v>
          </cell>
        </row>
        <row r="162">
          <cell r="P162" t="str">
            <v>FR10 - Île de France</v>
          </cell>
        </row>
        <row r="163">
          <cell r="P163" t="str">
            <v>FRB0 - Centre - Val de Loire</v>
          </cell>
        </row>
        <row r="164">
          <cell r="P164" t="str">
            <v>FRC1 - Bourgogne</v>
          </cell>
        </row>
        <row r="165">
          <cell r="P165" t="str">
            <v>FRC2 - Franche-Comté</v>
          </cell>
        </row>
        <row r="166">
          <cell r="P166" t="str">
            <v>FRD1 - Basse-Normandie</v>
          </cell>
        </row>
        <row r="167">
          <cell r="P167" t="str">
            <v>FRD2 - Haute-Normandie</v>
          </cell>
        </row>
        <row r="168">
          <cell r="P168" t="str">
            <v>FRE1 - Nord-Pas-de-Calais</v>
          </cell>
        </row>
        <row r="169">
          <cell r="P169" t="str">
            <v>FRE2 - Picardie</v>
          </cell>
        </row>
        <row r="170">
          <cell r="P170" t="str">
            <v>FRF1 - Alsace</v>
          </cell>
        </row>
        <row r="171">
          <cell r="P171" t="str">
            <v>FRF2 - Champagne-Ardenne</v>
          </cell>
        </row>
        <row r="172">
          <cell r="P172" t="str">
            <v>FRF3 - Lorraine</v>
          </cell>
        </row>
        <row r="173">
          <cell r="P173" t="str">
            <v>FRG0 - Pays-de-la-Loire</v>
          </cell>
        </row>
        <row r="174">
          <cell r="P174" t="str">
            <v>FRH0 - Bretagne</v>
          </cell>
        </row>
        <row r="175">
          <cell r="P175" t="str">
            <v>FRI1 - Aquitaine</v>
          </cell>
        </row>
        <row r="176">
          <cell r="P176" t="str">
            <v>FRI2 - Limousin</v>
          </cell>
        </row>
        <row r="177">
          <cell r="P177" t="str">
            <v>FRI3 - Poitou-Charentes</v>
          </cell>
        </row>
        <row r="178">
          <cell r="P178" t="str">
            <v>FRJ1 - Languedoc-Roussillon</v>
          </cell>
        </row>
        <row r="179">
          <cell r="P179" t="str">
            <v>FRJ2 - Midi-Pyrénées</v>
          </cell>
        </row>
        <row r="180">
          <cell r="P180" t="str">
            <v>FRK1 - Auvergne</v>
          </cell>
        </row>
        <row r="181">
          <cell r="P181" t="str">
            <v>FRK2 - Rhône-Alpes</v>
          </cell>
        </row>
        <row r="182">
          <cell r="P182" t="str">
            <v>FRL0 - Provence-Alpes-Côte d'Azur</v>
          </cell>
        </row>
        <row r="183">
          <cell r="P183" t="str">
            <v>FRM0 - Corse</v>
          </cell>
        </row>
        <row r="184">
          <cell r="P184" t="str">
            <v>FRY1 - Guadeloupe</v>
          </cell>
        </row>
        <row r="185">
          <cell r="P185" t="str">
            <v>FRY2 - Martinique</v>
          </cell>
        </row>
        <row r="186">
          <cell r="P186" t="str">
            <v>FRY3 - Guyane</v>
          </cell>
        </row>
        <row r="187">
          <cell r="P187" t="str">
            <v>FRY4 - La Réunion</v>
          </cell>
        </row>
        <row r="188">
          <cell r="P188" t="str">
            <v>FRY5 - Mayotte</v>
          </cell>
        </row>
        <row r="189">
          <cell r="P189" t="str">
            <v>FR21 - Champagne-Ardenne (NUTS 2013)</v>
          </cell>
        </row>
        <row r="190">
          <cell r="P190" t="str">
            <v>FR22 - Picardie (NUTS 2013)</v>
          </cell>
        </row>
        <row r="191">
          <cell r="P191" t="str">
            <v>FR23 - Haute-Normandie (NUTS 2013)</v>
          </cell>
        </row>
        <row r="192">
          <cell r="P192" t="str">
            <v>FR24 - Centre (FR) (NUTS 2013)</v>
          </cell>
        </row>
        <row r="193">
          <cell r="P193" t="str">
            <v>FR25 - Basse-Normandie (NUTS 2013)</v>
          </cell>
        </row>
        <row r="194">
          <cell r="P194" t="str">
            <v>FR26 - Bourgogne (NUTS 2013)</v>
          </cell>
        </row>
        <row r="195">
          <cell r="P195" t="str">
            <v>FR30 - Nord-Pas-de-Calais (NUTS 2013)</v>
          </cell>
        </row>
        <row r="196">
          <cell r="P196" t="str">
            <v>FR41 - Lorraine (NUTS 2013)</v>
          </cell>
        </row>
        <row r="197">
          <cell r="P197" t="str">
            <v>FR42 - Alsace (NUTS 2013)</v>
          </cell>
        </row>
        <row r="198">
          <cell r="P198" t="str">
            <v>FR43 - Franche-Comté (NUTS 2013)</v>
          </cell>
        </row>
        <row r="199">
          <cell r="P199" t="str">
            <v>FR51 - Pays de la Loire (NUTS 2013)</v>
          </cell>
        </row>
        <row r="200">
          <cell r="P200" t="str">
            <v>FR52 - Bretagne (NUTS 2013)</v>
          </cell>
        </row>
        <row r="201">
          <cell r="P201" t="str">
            <v>FR53 - Poitou-Charentes (NUTS 2013)</v>
          </cell>
        </row>
        <row r="202">
          <cell r="P202" t="str">
            <v>FR61 - Aquitaine (NUTS 2013)</v>
          </cell>
        </row>
        <row r="203">
          <cell r="P203" t="str">
            <v>FR62 - Midi-Pyrénées (NUTS 2013)</v>
          </cell>
        </row>
        <row r="204">
          <cell r="P204" t="str">
            <v>FR63 - Limousin (NUTS 2013)</v>
          </cell>
        </row>
        <row r="205">
          <cell r="P205" t="str">
            <v>FR71 - Rhône-Alpes (NUTS 2013)</v>
          </cell>
        </row>
        <row r="206">
          <cell r="P206" t="str">
            <v>FR72 - Auvergne (NUTS 2013)</v>
          </cell>
        </row>
        <row r="207">
          <cell r="P207" t="str">
            <v>FR81 - Languedoc-Roussillon (NUTS 2013)</v>
          </cell>
        </row>
        <row r="208">
          <cell r="P208" t="str">
            <v>FR82 - Provence-Alpes-Côte d'Azur (NUTS 2013)</v>
          </cell>
        </row>
        <row r="209">
          <cell r="P209" t="str">
            <v>FR83 - Corse (NUTS 2013)</v>
          </cell>
        </row>
        <row r="210">
          <cell r="P210" t="str">
            <v>FRA1 - Guadeloupe (NUTS 2013)</v>
          </cell>
        </row>
        <row r="211">
          <cell r="P211" t="str">
            <v>FRA2 - Martinique (NUTS 2013)</v>
          </cell>
        </row>
        <row r="212">
          <cell r="P212" t="str">
            <v>FRA3 - Guyane (NUTS 2013)</v>
          </cell>
        </row>
        <row r="213">
          <cell r="P213" t="str">
            <v>FRA4 - La Réunion (NUTS 2013)</v>
          </cell>
        </row>
        <row r="214">
          <cell r="P214" t="str">
            <v>FRA5 - Mayotte (NUTS 2013)</v>
          </cell>
        </row>
        <row r="215">
          <cell r="P215" t="str">
            <v>FR91 - Guadeloupe (NUTS 2010)</v>
          </cell>
        </row>
        <row r="216">
          <cell r="P216" t="str">
            <v>FR92 - Martinique (NUTS 2010)</v>
          </cell>
        </row>
        <row r="217">
          <cell r="P217" t="str">
            <v>FR93 - Guyane (NUTS 2010)</v>
          </cell>
        </row>
        <row r="218">
          <cell r="P218" t="str">
            <v>FR94 - Réunion (NUTS 2010)</v>
          </cell>
        </row>
        <row r="219">
          <cell r="P219" t="str">
            <v>FRZZ - Extra-Regio NUTS 2</v>
          </cell>
        </row>
        <row r="220">
          <cell r="P220" t="str">
            <v>HR02 - Panonska Hrvatska</v>
          </cell>
        </row>
        <row r="221">
          <cell r="P221" t="str">
            <v>HR03 - Jadranska Hrvatska</v>
          </cell>
        </row>
        <row r="222">
          <cell r="P222" t="str">
            <v>HR04 - Kontinentalna Hrvatska (NUTS 2016)</v>
          </cell>
        </row>
        <row r="223">
          <cell r="P223" t="str">
            <v>HR05 - Grad Zagreb</v>
          </cell>
        </row>
        <row r="224">
          <cell r="P224" t="str">
            <v>HR06 - Sjeverna Hrvatska</v>
          </cell>
        </row>
        <row r="225">
          <cell r="P225" t="str">
            <v>ITC1 - Piemonte</v>
          </cell>
        </row>
        <row r="226">
          <cell r="P226" t="str">
            <v>ITC2 - Valle d'Aosta/Vallée d'Aoste</v>
          </cell>
        </row>
        <row r="227">
          <cell r="P227" t="str">
            <v>ITC3 - Liguria</v>
          </cell>
        </row>
        <row r="228">
          <cell r="P228" t="str">
            <v>ITC4 - Lombardia</v>
          </cell>
        </row>
        <row r="229">
          <cell r="P229" t="str">
            <v>ITH1 - Provincia Autonoma di Bolzano/Bozen</v>
          </cell>
        </row>
        <row r="230">
          <cell r="P230" t="str">
            <v>ITH2 - Provincia Autonoma di Trento</v>
          </cell>
        </row>
        <row r="231">
          <cell r="P231" t="str">
            <v>ITH3 - Veneto</v>
          </cell>
        </row>
        <row r="232">
          <cell r="P232" t="str">
            <v>ITH4 - Friuli-Venezia Giulia</v>
          </cell>
        </row>
        <row r="233">
          <cell r="P233" t="str">
            <v>ITH5 - Emilia-Romagna</v>
          </cell>
        </row>
        <row r="234">
          <cell r="P234" t="str">
            <v>ITD1 - Provincia Autonoma Bolzano/Bozen (NUTS 2006)</v>
          </cell>
        </row>
        <row r="235">
          <cell r="P235" t="str">
            <v>ITD2 - Provincia Autonoma Trento (NUTS 2006)</v>
          </cell>
        </row>
        <row r="236">
          <cell r="P236" t="str">
            <v>ITD3 - Veneto (NUTS 2006)</v>
          </cell>
        </row>
        <row r="237">
          <cell r="P237" t="str">
            <v>ITD4 - Friuli-Venezia Giulia (NUTS 2006)</v>
          </cell>
        </row>
        <row r="238">
          <cell r="P238" t="str">
            <v>ITD5 - Emilia-Romagna (NUTS 2006)</v>
          </cell>
        </row>
        <row r="239">
          <cell r="P239" t="str">
            <v>ITI1 - Toscana</v>
          </cell>
        </row>
        <row r="240">
          <cell r="P240" t="str">
            <v>ITI2 - Umbria</v>
          </cell>
        </row>
        <row r="241">
          <cell r="P241" t="str">
            <v>ITI3 - Marche</v>
          </cell>
        </row>
        <row r="242">
          <cell r="P242" t="str">
            <v>ITI4 - Lazio</v>
          </cell>
        </row>
        <row r="243">
          <cell r="P243" t="str">
            <v>ITE1 - Toscana (NUTS 2006)</v>
          </cell>
        </row>
        <row r="244">
          <cell r="P244" t="str">
            <v>ITE2 - Umbria (NUTS 2006)</v>
          </cell>
        </row>
        <row r="245">
          <cell r="P245" t="str">
            <v>ITE3 - Marche (NUTS 2006)</v>
          </cell>
        </row>
        <row r="246">
          <cell r="P246" t="str">
            <v>ITE4 - Lazio (NUTS 2006)</v>
          </cell>
        </row>
        <row r="247">
          <cell r="P247" t="str">
            <v>ITF1 - Abruzzo</v>
          </cell>
        </row>
        <row r="248">
          <cell r="P248" t="str">
            <v>ITF2 - Molise</v>
          </cell>
        </row>
        <row r="249">
          <cell r="P249" t="str">
            <v>ITF3 - Campania</v>
          </cell>
        </row>
        <row r="250">
          <cell r="P250" t="str">
            <v>ITF4 - Puglia</v>
          </cell>
        </row>
        <row r="251">
          <cell r="P251" t="str">
            <v>ITF5 - Basilicata</v>
          </cell>
        </row>
        <row r="252">
          <cell r="P252" t="str">
            <v>ITF6 - Calabria</v>
          </cell>
        </row>
        <row r="253">
          <cell r="P253" t="str">
            <v>ITG1 - Sicilia</v>
          </cell>
        </row>
        <row r="254">
          <cell r="P254" t="str">
            <v>ITG2 - Sardegna</v>
          </cell>
        </row>
        <row r="255">
          <cell r="P255" t="str">
            <v>CY00 - Kypros</v>
          </cell>
        </row>
        <row r="256">
          <cell r="P256" t="str">
            <v>LV00 - Latvija</v>
          </cell>
        </row>
        <row r="257">
          <cell r="P257" t="str">
            <v>LVZZ - Extra-Regio NUTS 2</v>
          </cell>
        </row>
        <row r="258">
          <cell r="P258" t="str">
            <v>LT01 - Sostines regionas</v>
          </cell>
        </row>
        <row r="259">
          <cell r="P259" t="str">
            <v>LT02 - Vidurio ir vakaru Lietuvos regionas</v>
          </cell>
        </row>
        <row r="260">
          <cell r="P260" t="str">
            <v>LT00 - Lietuva (NUTS 2013)</v>
          </cell>
        </row>
        <row r="261">
          <cell r="P261" t="str">
            <v>LU00 - Luxembourg</v>
          </cell>
        </row>
        <row r="262">
          <cell r="P262" t="str">
            <v>HU11 - Budapest</v>
          </cell>
        </row>
        <row r="263">
          <cell r="P263" t="str">
            <v>HU12 - Pest</v>
          </cell>
        </row>
        <row r="264">
          <cell r="P264" t="str">
            <v>HU10 - Közép-Magyarország (NUTS 2013)</v>
          </cell>
        </row>
        <row r="265">
          <cell r="P265" t="str">
            <v>HU21 - Közép-Dunántúl</v>
          </cell>
        </row>
        <row r="266">
          <cell r="P266" t="str">
            <v>HU22 - Nyugat-Dunántúl</v>
          </cell>
        </row>
        <row r="267">
          <cell r="P267" t="str">
            <v>HU23 - Dél-Dunántúl</v>
          </cell>
        </row>
        <row r="268">
          <cell r="P268" t="str">
            <v>HU31 - Észak-Magyarország</v>
          </cell>
        </row>
        <row r="269">
          <cell r="P269" t="str">
            <v>HU32 - Észak-Alföld</v>
          </cell>
        </row>
        <row r="270">
          <cell r="P270" t="str">
            <v>HU33 - Dél-Alföld</v>
          </cell>
        </row>
        <row r="271">
          <cell r="P271" t="str">
            <v>MT00 - Malta</v>
          </cell>
        </row>
        <row r="272">
          <cell r="P272" t="str">
            <v>NL11 - Groningen</v>
          </cell>
        </row>
        <row r="273">
          <cell r="P273" t="str">
            <v>NL12 - Friesland (NL)</v>
          </cell>
        </row>
        <row r="274">
          <cell r="P274" t="str">
            <v>NL13 - Drenthe</v>
          </cell>
        </row>
        <row r="275">
          <cell r="P275" t="str">
            <v>NL21 - Overijssel</v>
          </cell>
        </row>
        <row r="276">
          <cell r="P276" t="str">
            <v>NL22 - Gelderland</v>
          </cell>
        </row>
        <row r="277">
          <cell r="P277" t="str">
            <v>NL23 - Flevoland</v>
          </cell>
        </row>
        <row r="278">
          <cell r="P278" t="str">
            <v>NL31 - Utrecht</v>
          </cell>
        </row>
        <row r="279">
          <cell r="P279" t="str">
            <v>NL32 - Noord-Holland</v>
          </cell>
        </row>
        <row r="280">
          <cell r="P280" t="str">
            <v>NL33 - Zuid-Holland</v>
          </cell>
        </row>
        <row r="281">
          <cell r="P281" t="str">
            <v>NL34 - Zeeland</v>
          </cell>
        </row>
        <row r="282">
          <cell r="P282" t="str">
            <v>NL41 - Noord-Brabant</v>
          </cell>
        </row>
        <row r="283">
          <cell r="P283" t="str">
            <v>NL42 - Limburg (NL)</v>
          </cell>
        </row>
        <row r="284">
          <cell r="P284" t="str">
            <v>AT11 - Burgenland (AT)</v>
          </cell>
        </row>
        <row r="285">
          <cell r="P285" t="str">
            <v>AT12 - Niederösterreich</v>
          </cell>
        </row>
        <row r="286">
          <cell r="P286" t="str">
            <v>AT13 - Wien</v>
          </cell>
        </row>
        <row r="287">
          <cell r="P287" t="str">
            <v>AT21 - Kärnten</v>
          </cell>
        </row>
        <row r="288">
          <cell r="P288" t="str">
            <v>AT22 - Steiermark</v>
          </cell>
        </row>
        <row r="289">
          <cell r="P289" t="str">
            <v>AT31 - Oberösterreich</v>
          </cell>
        </row>
        <row r="290">
          <cell r="P290" t="str">
            <v>AT32 - Salzburg</v>
          </cell>
        </row>
        <row r="291">
          <cell r="P291" t="str">
            <v>AT33 - Tirol</v>
          </cell>
        </row>
        <row r="292">
          <cell r="P292" t="str">
            <v>AT34 - Vorarlberg</v>
          </cell>
        </row>
        <row r="293">
          <cell r="P293" t="str">
            <v>PL11 - Lódzkie (NUTS 2013)</v>
          </cell>
        </row>
        <row r="294">
          <cell r="P294" t="str">
            <v>PL12 - Mazowieckie (NUTS 2013)</v>
          </cell>
        </row>
        <row r="295">
          <cell r="P295" t="str">
            <v>PL21 - Malopolskie</v>
          </cell>
        </row>
        <row r="296">
          <cell r="P296" t="str">
            <v>PL22 - Slaskie</v>
          </cell>
        </row>
        <row r="297">
          <cell r="P297" t="str">
            <v>PL31 - Lubelskie (NUTS 2013)</v>
          </cell>
        </row>
        <row r="298">
          <cell r="P298" t="str">
            <v>PL32 - Podkarpackie (NUTS 2013)</v>
          </cell>
        </row>
        <row r="299">
          <cell r="P299" t="str">
            <v>PL33 - Swietokrzyskie (NUTS 2013)</v>
          </cell>
        </row>
        <row r="300">
          <cell r="P300" t="str">
            <v>PL34 - Podlaskie (NUTS 2013)</v>
          </cell>
        </row>
        <row r="301">
          <cell r="P301" t="str">
            <v>PL41 - Wielkopolskie</v>
          </cell>
        </row>
        <row r="302">
          <cell r="P302" t="str">
            <v>PL42 - Zachodniopomorskie</v>
          </cell>
        </row>
        <row r="303">
          <cell r="P303" t="str">
            <v>PL43 - Lubuskie</v>
          </cell>
        </row>
        <row r="304">
          <cell r="P304" t="str">
            <v>PL51 - Dolnoslaskie</v>
          </cell>
        </row>
        <row r="305">
          <cell r="P305" t="str">
            <v>PL52 - Opolskie</v>
          </cell>
        </row>
        <row r="306">
          <cell r="P306" t="str">
            <v>PL61 - Kujawsko-Pomorskie</v>
          </cell>
        </row>
        <row r="307">
          <cell r="P307" t="str">
            <v>PL62 - Warminsko-Mazurskie</v>
          </cell>
        </row>
        <row r="308">
          <cell r="P308" t="str">
            <v>PL63 - Pomorskie</v>
          </cell>
        </row>
        <row r="309">
          <cell r="P309" t="str">
            <v>PL71 - Lódzkie</v>
          </cell>
        </row>
        <row r="310">
          <cell r="P310" t="str">
            <v>PL72 - Swietokrzyskie</v>
          </cell>
        </row>
        <row r="311">
          <cell r="P311" t="str">
            <v>PL81 - Lubelskie</v>
          </cell>
        </row>
        <row r="312">
          <cell r="P312" t="str">
            <v>PL82 - Podkarpackie</v>
          </cell>
        </row>
        <row r="313">
          <cell r="P313" t="str">
            <v>PL84 - Podlaskie</v>
          </cell>
        </row>
        <row r="314">
          <cell r="P314" t="str">
            <v>PL91 - Warszawski stoleczny</v>
          </cell>
        </row>
        <row r="315">
          <cell r="P315" t="str">
            <v>PL92 - Mazowiecki regionalny</v>
          </cell>
        </row>
        <row r="316">
          <cell r="P316" t="str">
            <v>PT11 - Norte</v>
          </cell>
        </row>
        <row r="317">
          <cell r="P317" t="str">
            <v>PT15 - Algarve</v>
          </cell>
        </row>
        <row r="318">
          <cell r="P318" t="str">
            <v>PT16 - Centro (PT)</v>
          </cell>
        </row>
        <row r="319">
          <cell r="P319" t="str">
            <v>PT17 - Área Metropolitana de Lisboa</v>
          </cell>
        </row>
        <row r="320">
          <cell r="P320" t="str">
            <v>PT18 - Alentejo</v>
          </cell>
        </row>
        <row r="321">
          <cell r="P321" t="str">
            <v>PT20 - Região Autónoma dos Açores (PT)</v>
          </cell>
        </row>
        <row r="322">
          <cell r="P322" t="str">
            <v>PT30 - Região Autónoma da Madeira (PT)</v>
          </cell>
        </row>
        <row r="323">
          <cell r="P323" t="str">
            <v>RO11 - Nord-Vest</v>
          </cell>
        </row>
        <row r="324">
          <cell r="P324" t="str">
            <v>RO12 - Centru</v>
          </cell>
        </row>
        <row r="325">
          <cell r="P325" t="str">
            <v>RO21 - Nord-Est</v>
          </cell>
        </row>
        <row r="326">
          <cell r="P326" t="str">
            <v>RO22 - Sud-Est</v>
          </cell>
        </row>
        <row r="327">
          <cell r="P327" t="str">
            <v>RO31 - Sud - Muntenia</v>
          </cell>
        </row>
        <row r="328">
          <cell r="P328" t="str">
            <v>RO32 - Bucuresti - Ilfov</v>
          </cell>
        </row>
        <row r="329">
          <cell r="P329" t="str">
            <v>RO41 - Sud-Vest Oltenia</v>
          </cell>
        </row>
        <row r="330">
          <cell r="P330" t="str">
            <v>RO42 - Vest</v>
          </cell>
        </row>
        <row r="331">
          <cell r="P331" t="str">
            <v>SI03 - Vzhodna Slovenija</v>
          </cell>
        </row>
        <row r="332">
          <cell r="P332" t="str">
            <v>SI01 - Vzhodna Slovenija (NUTS 2010)</v>
          </cell>
        </row>
        <row r="333">
          <cell r="P333" t="str">
            <v>SI04 - Zahodna Slovenija</v>
          </cell>
        </row>
        <row r="334">
          <cell r="P334" t="str">
            <v>SI02 - Zahodna Slovenija (NUTS 2010)</v>
          </cell>
        </row>
        <row r="335">
          <cell r="P335" t="str">
            <v>SK01 - Bratislavský kraj</v>
          </cell>
        </row>
        <row r="336">
          <cell r="P336" t="str">
            <v>SK02 - Západné Slovensko</v>
          </cell>
        </row>
        <row r="337">
          <cell r="P337" t="str">
            <v>SK03 - Stredné Slovensko</v>
          </cell>
        </row>
        <row r="338">
          <cell r="P338" t="str">
            <v>SK04 - Východné Slovensko</v>
          </cell>
        </row>
        <row r="339">
          <cell r="P339" t="str">
            <v>SKZZ - Extra-Regio NUTS 2</v>
          </cell>
        </row>
        <row r="340">
          <cell r="P340" t="str">
            <v>FI13 - Itä-Suomi (NUTS 2006)</v>
          </cell>
        </row>
        <row r="341">
          <cell r="P341" t="str">
            <v>FI18 - Etelä-Suomi (NUTS 2006)</v>
          </cell>
        </row>
        <row r="342">
          <cell r="P342" t="str">
            <v>FI19 - Länsi-Suomi</v>
          </cell>
        </row>
        <row r="343">
          <cell r="P343" t="str">
            <v>FI1A - Pohjois-Suomi (NUTS 2006)</v>
          </cell>
        </row>
        <row r="344">
          <cell r="P344" t="str">
            <v>FI1B - Helsinki-Uusimaa</v>
          </cell>
        </row>
        <row r="345">
          <cell r="P345" t="str">
            <v>FI1C - Etelä-Suomi</v>
          </cell>
        </row>
        <row r="346">
          <cell r="P346" t="str">
            <v>FI1D - Pohjois- ja Itä-Suomi</v>
          </cell>
        </row>
        <row r="347">
          <cell r="P347" t="str">
            <v>FI20 - Åland</v>
          </cell>
        </row>
        <row r="348">
          <cell r="P348" t="str">
            <v>FIZZ - Extra-Regio NUTS 2</v>
          </cell>
        </row>
        <row r="349">
          <cell r="P349" t="str">
            <v>SE11 - Stockholm</v>
          </cell>
        </row>
        <row r="350">
          <cell r="P350" t="str">
            <v>SE12 - Östra Mellansverige</v>
          </cell>
        </row>
        <row r="351">
          <cell r="P351" t="str">
            <v>SE21 - Småland med öarna</v>
          </cell>
        </row>
        <row r="352">
          <cell r="P352" t="str">
            <v>SE22 - Sydsverige</v>
          </cell>
        </row>
        <row r="353">
          <cell r="P353" t="str">
            <v>SE23 - Västsverige</v>
          </cell>
        </row>
        <row r="354">
          <cell r="P354" t="str">
            <v>SE31 - Norra Mellansverige</v>
          </cell>
        </row>
        <row r="355">
          <cell r="P355" t="str">
            <v>SE32 - Mellersta Norrland</v>
          </cell>
        </row>
        <row r="356">
          <cell r="P356" t="str">
            <v>SE33 - Övre Norrland</v>
          </cell>
        </row>
        <row r="357">
          <cell r="P357" t="str">
            <v>SEZZ - Extra-Regio NUTS 2</v>
          </cell>
        </row>
        <row r="358">
          <cell r="P358" t="str">
            <v>IS00 - Ísland</v>
          </cell>
        </row>
        <row r="359">
          <cell r="P359" t="str">
            <v>NO01 - Oslo og Akershus (statistical region 2016)</v>
          </cell>
        </row>
        <row r="360">
          <cell r="P360" t="str">
            <v>NO02 - Innlandet</v>
          </cell>
        </row>
        <row r="361">
          <cell r="P361" t="str">
            <v>NO03 - Sør-Østlandet (statistical region 2016)</v>
          </cell>
        </row>
        <row r="362">
          <cell r="P362" t="str">
            <v>NO04 - Agder og Rogaland (statistical region 2016)</v>
          </cell>
        </row>
      </sheetData>
      <sheetData sheetId="17"/>
      <sheetData sheetId="18">
        <row r="41">
          <cell r="K41" t="str">
            <v xml:space="preserve">Source: Eurostat (online data code: </v>
          </cell>
        </row>
        <row r="42">
          <cell r="G42"/>
          <cell r="H42"/>
          <cell r="I42"/>
        </row>
        <row r="43">
          <cell r="G43" t="str">
            <v>EU</v>
          </cell>
          <cell r="H43">
            <v>2016</v>
          </cell>
          <cell r="I43" t="str">
            <v>Mining and quarrying statistics (NACE Section B)</v>
          </cell>
        </row>
        <row r="44">
          <cell r="G44" t="str">
            <v>EU-28</v>
          </cell>
          <cell r="H44">
            <v>2017</v>
          </cell>
          <cell r="I44" t="str">
            <v>Manufacturing (NACE Section C)</v>
          </cell>
        </row>
        <row r="45">
          <cell r="G45" t="str">
            <v>EU-current</v>
          </cell>
          <cell r="H45">
            <v>2018</v>
          </cell>
          <cell r="I45" t="str">
            <v>Electricity, gas, steam and air conditioning supply (NACE Section D)</v>
          </cell>
        </row>
        <row r="46">
          <cell r="H46">
            <v>2019</v>
          </cell>
          <cell r="I46" t="str">
            <v>Water supply; sewerage, waste management and remediation activities (NACE Section E)</v>
          </cell>
        </row>
        <row r="47">
          <cell r="I47" t="str">
            <v>Construction of buildings (NACE Division 41)</v>
          </cell>
        </row>
        <row r="48">
          <cell r="I48" t="str">
            <v>Wholesale and retail trade; repair of motor vehicles and motorcycles (NACE Section G)</v>
          </cell>
        </row>
        <row r="49">
          <cell r="I49" t="str">
            <v>Transportation and storage (NACE Section H)</v>
          </cell>
        </row>
        <row r="50">
          <cell r="I50" t="str">
            <v>Accommodation and food service activities (NACE Section I)</v>
          </cell>
        </row>
        <row r="51">
          <cell r="I51" t="str">
            <v>Information and communication (NACE Section J)</v>
          </cell>
        </row>
        <row r="52">
          <cell r="I52" t="str">
            <v>Real estate activities (NACE Section L)</v>
          </cell>
        </row>
        <row r="53">
          <cell r="I53" t="str">
            <v>Professional, scientific and technical activities (NACE Section M)</v>
          </cell>
        </row>
        <row r="54">
          <cell r="I54" t="str">
            <v>Administrative and support service activities (NACE Section N)</v>
          </cell>
        </row>
        <row r="55">
          <cell r="I55" t="str">
            <v>Computer and personal and household goods repair statistics (NACE division 95)</v>
          </cell>
        </row>
        <row r="62">
          <cell r="L62" t="str">
            <v>Select…</v>
          </cell>
        </row>
        <row r="63">
          <cell r="L63">
            <v>1</v>
          </cell>
        </row>
        <row r="64">
          <cell r="L64">
            <v>2</v>
          </cell>
        </row>
        <row r="65">
          <cell r="L65">
            <v>3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20</v>
          </cell>
        </row>
        <row r="69">
          <cell r="L69">
            <v>30</v>
          </cell>
        </row>
        <row r="70">
          <cell r="L70">
            <v>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Sheet1"/>
      <sheetName val="codes"/>
    </sheetNames>
    <sheetDataSet>
      <sheetData sheetId="0"/>
      <sheetData sheetId="1">
        <row r="5">
          <cell r="D5" t="str">
            <v>Education (NACE Section P)</v>
          </cell>
        </row>
      </sheetData>
      <sheetData sheetId="2"/>
      <sheetData sheetId="3">
        <row r="5">
          <cell r="C5" t="str">
            <v>Value added</v>
          </cell>
          <cell r="D5" t="str">
            <v>Employment</v>
          </cell>
        </row>
        <row r="7">
          <cell r="B7" t="str">
            <v>Other education</v>
          </cell>
          <cell r="C7">
            <v>53.815711449712531</v>
          </cell>
          <cell r="D7">
            <v>59.897997199310929</v>
          </cell>
        </row>
        <row r="8">
          <cell r="B8" t="str">
            <v>Secondary education</v>
          </cell>
          <cell r="C8">
            <v>15.346329833142425</v>
          </cell>
          <cell r="D8">
            <v>12.160509271428458</v>
          </cell>
        </row>
        <row r="9">
          <cell r="B9" t="str">
            <v>Higher education</v>
          </cell>
          <cell r="C9">
            <v>12.27706386651394</v>
          </cell>
          <cell r="D9">
            <v>8.2600075692018713</v>
          </cell>
        </row>
        <row r="10">
          <cell r="B10" t="str">
            <v>Pre-primary education</v>
          </cell>
          <cell r="C10">
            <v>9.3612611982168783</v>
          </cell>
          <cell r="D10">
            <v>10.252597852186229</v>
          </cell>
        </row>
        <row r="11">
          <cell r="B11" t="str">
            <v>Primary education</v>
          </cell>
          <cell r="C11">
            <v>7.2127750215769391</v>
          </cell>
          <cell r="D11">
            <v>7.4034304432961715</v>
          </cell>
        </row>
        <row r="12">
          <cell r="B12" t="str">
            <v>Educational support activities</v>
          </cell>
          <cell r="C12">
            <v>1.8108669203108059</v>
          </cell>
          <cell r="D12">
            <v>2.0252045140120947</v>
          </cell>
        </row>
      </sheetData>
      <sheetData sheetId="4"/>
      <sheetData sheetId="5"/>
      <sheetData sheetId="6">
        <row r="6">
          <cell r="C6" t="str">
            <v>Value added</v>
          </cell>
          <cell r="D6" t="str">
            <v>Employment</v>
          </cell>
        </row>
        <row r="7">
          <cell r="B7" t="str">
            <v>EU</v>
          </cell>
          <cell r="C7">
            <v>0.69372760437190661</v>
          </cell>
          <cell r="D7">
            <v>1.5181058058701073</v>
          </cell>
        </row>
        <row r="8">
          <cell r="B8"/>
          <cell r="C8"/>
          <cell r="D8"/>
        </row>
        <row r="9">
          <cell r="B9" t="str">
            <v>Luxembourg</v>
          </cell>
          <cell r="C9">
            <v>0.1296367137836727</v>
          </cell>
          <cell r="D9">
            <v>0.51796595923513344</v>
          </cell>
        </row>
        <row r="10">
          <cell r="B10" t="str">
            <v>Romania</v>
          </cell>
          <cell r="C10">
            <v>0.2276060096863064</v>
          </cell>
          <cell r="D10">
            <v>0.73170408421117439</v>
          </cell>
        </row>
        <row r="11">
          <cell r="B11" t="str">
            <v>Slovakia</v>
          </cell>
          <cell r="C11">
            <v>0.30584244477900624</v>
          </cell>
          <cell r="D11">
            <v>0.73036127453941069</v>
          </cell>
        </row>
        <row r="12">
          <cell r="B12" t="str">
            <v>Bulgaria</v>
          </cell>
          <cell r="C12">
            <v>0.30862684823224501</v>
          </cell>
          <cell r="D12">
            <v>0.63881401237314517</v>
          </cell>
        </row>
        <row r="13">
          <cell r="B13" t="str">
            <v>Estonia</v>
          </cell>
          <cell r="C13">
            <v>0.32274825375631955</v>
          </cell>
          <cell r="D13">
            <v>0.81687243998359249</v>
          </cell>
        </row>
        <row r="14">
          <cell r="B14" t="str">
            <v>Belgium</v>
          </cell>
          <cell r="C14">
            <v>0.32370650097735054</v>
          </cell>
          <cell r="D14">
            <v>0.57077219497096099</v>
          </cell>
        </row>
        <row r="15">
          <cell r="B15" t="str">
            <v>Finland</v>
          </cell>
          <cell r="C15">
            <v>0.33373570582254769</v>
          </cell>
          <cell r="D15">
            <v>0.67023428793308215</v>
          </cell>
        </row>
        <row r="16">
          <cell r="B16" t="str">
            <v>Italy</v>
          </cell>
          <cell r="C16">
            <v>0.33544418589762204</v>
          </cell>
          <cell r="D16">
            <v>0.68564075382261458</v>
          </cell>
        </row>
        <row r="17">
          <cell r="B17" t="str">
            <v>Denmark</v>
          </cell>
          <cell r="C17">
            <v>0.36259162917983584</v>
          </cell>
          <cell r="D17">
            <v>2.550523368848896</v>
          </cell>
        </row>
        <row r="18">
          <cell r="B18" t="str">
            <v>Czechia</v>
          </cell>
          <cell r="C18">
            <v>0.36770350883233072</v>
          </cell>
          <cell r="D18">
            <v>0.78787900871979677</v>
          </cell>
        </row>
        <row r="19">
          <cell r="B19" t="str">
            <v>Hungary</v>
          </cell>
          <cell r="C19">
            <v>0.40066238085444222</v>
          </cell>
          <cell r="D19">
            <v>1.4371816115092293</v>
          </cell>
        </row>
        <row r="20">
          <cell r="B20" t="str">
            <v>Austria</v>
          </cell>
          <cell r="C20">
            <v>0.41532928096415789</v>
          </cell>
          <cell r="D20">
            <v>1.2403221695610211</v>
          </cell>
        </row>
        <row r="21">
          <cell r="B21" t="str">
            <v>Croatia</v>
          </cell>
          <cell r="C21">
            <v>0.42087639780036057</v>
          </cell>
          <cell r="D21">
            <v>0.92107159178396891</v>
          </cell>
        </row>
        <row r="22">
          <cell r="B22" t="str">
            <v>Poland</v>
          </cell>
          <cell r="C22">
            <v>0.44983689870453636</v>
          </cell>
          <cell r="D22">
            <v>1.4217060384628728</v>
          </cell>
        </row>
        <row r="23">
          <cell r="B23" t="str">
            <v>Slovenia</v>
          </cell>
          <cell r="C23">
            <v>0.54474866473487937</v>
          </cell>
          <cell r="D23">
            <v>1.186114545307265</v>
          </cell>
        </row>
        <row r="24">
          <cell r="B24" t="str">
            <v>Netherlands</v>
          </cell>
          <cell r="C24">
            <v>0.56749009108297133</v>
          </cell>
          <cell r="D24">
            <v>1.4813664401398066</v>
          </cell>
        </row>
        <row r="25">
          <cell r="B25" t="str">
            <v>Lithuania</v>
          </cell>
          <cell r="C25">
            <v>0.63008669455898947</v>
          </cell>
          <cell r="D25">
            <v>1.7233620433217707</v>
          </cell>
        </row>
        <row r="26">
          <cell r="B26" t="str">
            <v>Ireland</v>
          </cell>
          <cell r="C26">
            <v>0.64457189424735961</v>
          </cell>
          <cell r="D26">
            <v>3.0548998495327231</v>
          </cell>
        </row>
        <row r="27">
          <cell r="B27" t="str">
            <v>Germany</v>
          </cell>
          <cell r="C27">
            <v>0.65479933560479164</v>
          </cell>
          <cell r="D27">
            <v>1.1672595903211915</v>
          </cell>
        </row>
        <row r="28">
          <cell r="B28" t="str">
            <v>Latvia</v>
          </cell>
          <cell r="C28">
            <v>0.6666750145708874</v>
          </cell>
          <cell r="D28">
            <v>1.576134230480323</v>
          </cell>
        </row>
        <row r="29">
          <cell r="B29" t="str">
            <v>France</v>
          </cell>
          <cell r="C29">
            <v>0.70871194504568236</v>
          </cell>
          <cell r="D29">
            <v>1.3123632769265812</v>
          </cell>
        </row>
        <row r="30">
          <cell r="B30" t="str">
            <v>Greece</v>
          </cell>
          <cell r="C30">
            <v>0.85424416928907543</v>
          </cell>
          <cell r="D30">
            <v>4.1747928216937114</v>
          </cell>
        </row>
        <row r="31">
          <cell r="B31" t="str">
            <v>Malta</v>
          </cell>
          <cell r="C31">
            <v>0.9094997398021436</v>
          </cell>
          <cell r="D31">
            <v>2.0275494334592312</v>
          </cell>
        </row>
        <row r="32">
          <cell r="B32" t="str">
            <v>Portugal</v>
          </cell>
          <cell r="C32">
            <v>1.1691560971605248</v>
          </cell>
          <cell r="D32">
            <v>2.451091731804409</v>
          </cell>
        </row>
        <row r="33">
          <cell r="B33" t="str">
            <v>Sweden</v>
          </cell>
          <cell r="C33">
            <v>1.3172924074658048</v>
          </cell>
          <cell r="D33">
            <v>2.6345564528203953</v>
          </cell>
        </row>
        <row r="34">
          <cell r="B34" t="str">
            <v>Spain</v>
          </cell>
          <cell r="C34">
            <v>1.923039850563383</v>
          </cell>
          <cell r="D34">
            <v>3.3977885818067386</v>
          </cell>
        </row>
        <row r="35">
          <cell r="B35" t="str">
            <v>Cyprus</v>
          </cell>
          <cell r="C35">
            <v>2.2705101265112715</v>
          </cell>
          <cell r="D35">
            <v>3.37830291610228</v>
          </cell>
        </row>
        <row r="36">
          <cell r="B36"/>
          <cell r="C36"/>
          <cell r="D36"/>
        </row>
        <row r="37">
          <cell r="B37" t="str">
            <v>Norway</v>
          </cell>
          <cell r="C37">
            <v>0.756797408761682</v>
          </cell>
          <cell r="D37">
            <v>1.7291669758292567</v>
          </cell>
        </row>
        <row r="38">
          <cell r="B38" t="str">
            <v>Switzerland</v>
          </cell>
          <cell r="C38">
            <v>0.74221772132284036</v>
          </cell>
          <cell r="D38">
            <v>2.8976693726293865</v>
          </cell>
        </row>
        <row r="39">
          <cell r="B39" t="e">
            <v>#REF!</v>
          </cell>
          <cell r="C39" t="e">
            <v>#REF!</v>
          </cell>
          <cell r="D39" t="e">
            <v>#REF!</v>
          </cell>
        </row>
      </sheetData>
      <sheetData sheetId="7">
        <row r="4">
          <cell r="C4" t="str">
            <v>Education
(NACE Section P)</v>
          </cell>
          <cell r="E4" t="str">
            <v>Business economy</v>
          </cell>
          <cell r="F4"/>
          <cell r="H4" t="str">
            <v>Education
(NACE Section P)</v>
          </cell>
          <cell r="J4" t="str">
            <v>Business economy</v>
          </cell>
        </row>
        <row r="7">
          <cell r="B7" t="str">
            <v>Germany</v>
          </cell>
          <cell r="C7">
            <v>27.638663297840342</v>
          </cell>
          <cell r="D7" t="str">
            <v>Germany</v>
          </cell>
          <cell r="E7">
            <v>29.281800751894671</v>
          </cell>
          <cell r="G7" t="str">
            <v>Spain</v>
          </cell>
          <cell r="H7">
            <v>21.501680708787827</v>
          </cell>
          <cell r="I7" t="str">
            <v>Germany</v>
          </cell>
          <cell r="J7">
            <v>24.58884633089944</v>
          </cell>
        </row>
        <row r="8">
          <cell r="B8" t="str">
            <v>Spain</v>
          </cell>
          <cell r="C8">
            <v>19.824726497709712</v>
          </cell>
          <cell r="D8" t="str">
            <v>France</v>
          </cell>
          <cell r="E8">
            <v>14.460299182512024</v>
          </cell>
          <cell r="G8" t="str">
            <v>Germany</v>
          </cell>
          <cell r="H8">
            <v>18.906170165277782</v>
          </cell>
          <cell r="I8" t="str">
            <v>France</v>
          </cell>
          <cell r="J8">
            <v>12.578303188428855</v>
          </cell>
        </row>
        <row r="9">
          <cell r="B9" t="str">
            <v>France</v>
          </cell>
          <cell r="C9">
            <v>14.772637984990061</v>
          </cell>
          <cell r="D9" t="str">
            <v>Italy</v>
          </cell>
          <cell r="E9">
            <v>10.511060031413598</v>
          </cell>
          <cell r="G9" t="str">
            <v>France</v>
          </cell>
          <cell r="H9">
            <v>10.873618378055896</v>
          </cell>
          <cell r="I9" t="str">
            <v>Italy</v>
          </cell>
          <cell r="J9">
            <v>11.278139850553627</v>
          </cell>
        </row>
        <row r="10">
          <cell r="B10" t="str">
            <v>Sweden</v>
          </cell>
          <cell r="C10">
            <v>7.5260549987907099</v>
          </cell>
          <cell r="D10" t="str">
            <v>Netherlands</v>
          </cell>
          <cell r="E10">
            <v>8.6633968629525668</v>
          </cell>
          <cell r="G10" t="str">
            <v>Poland</v>
          </cell>
          <cell r="H10">
            <v>6.8293693470951595</v>
          </cell>
          <cell r="I10" t="str">
            <v>Spain</v>
          </cell>
          <cell r="J10">
            <v>9.6067855706958483</v>
          </cell>
        </row>
        <row r="11">
          <cell r="B11" t="str">
            <v>Netherlands</v>
          </cell>
          <cell r="C11">
            <v>7.0869197706153377</v>
          </cell>
          <cell r="D11" t="str">
            <v>Spain</v>
          </cell>
          <cell r="E11">
            <v>7.1516770786394694</v>
          </cell>
          <cell r="G11" t="str">
            <v>Greece</v>
          </cell>
          <cell r="H11">
            <v>5.6971534484802735</v>
          </cell>
          <cell r="I11" t="str">
            <v>Poland</v>
          </cell>
          <cell r="J11">
            <v>7.2924394887327866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1">
          <cell r="K41" t="str">
            <v xml:space="preserve">Source: Eurostat (online data code: </v>
          </cell>
        </row>
        <row r="50">
          <cell r="K50" t="str">
            <v>sbs_ovw_act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Sheet1"/>
      <sheetName val="codes"/>
    </sheetNames>
    <sheetDataSet>
      <sheetData sheetId="0"/>
      <sheetData sheetId="1">
        <row r="5">
          <cell r="D5" t="str">
            <v>Arts, entertainment and recreation (NACE Section R)</v>
          </cell>
        </row>
      </sheetData>
      <sheetData sheetId="2"/>
      <sheetData sheetId="3">
        <row r="5">
          <cell r="C5" t="str">
            <v>Value added</v>
          </cell>
          <cell r="D5" t="str">
            <v>Employment</v>
          </cell>
        </row>
        <row r="7">
          <cell r="B7" t="str">
            <v>Sports activities</v>
          </cell>
          <cell r="C7">
            <v>28.786165979701799</v>
          </cell>
          <cell r="D7">
            <v>35.624130873564376</v>
          </cell>
        </row>
        <row r="8">
          <cell r="B8" t="str">
            <v>Creative, arts and entertainment activities</v>
          </cell>
          <cell r="C8">
            <v>19.368766387960274</v>
          </cell>
          <cell r="D8">
            <v>25.496520082334573</v>
          </cell>
        </row>
        <row r="9">
          <cell r="B9" t="str">
            <v>Gambling and betting activities</v>
          </cell>
          <cell r="C9" t="str">
            <v>-</v>
          </cell>
          <cell r="D9">
            <v>17.547032138851616</v>
          </cell>
        </row>
        <row r="10">
          <cell r="B10" t="str">
            <v>Amusement and recreation activities</v>
          </cell>
          <cell r="C10">
            <v>9.4830873185333182</v>
          </cell>
          <cell r="D10">
            <v>17.157098091321579</v>
          </cell>
        </row>
        <row r="11">
          <cell r="B11" t="str">
            <v>Libraries, archives, museums and other cultural activities</v>
          </cell>
          <cell r="C11" t="str">
            <v>-</v>
          </cell>
          <cell r="D11">
            <v>4.1430492550066313</v>
          </cell>
        </row>
      </sheetData>
      <sheetData sheetId="4"/>
      <sheetData sheetId="5"/>
      <sheetData sheetId="6">
        <row r="6">
          <cell r="C6" t="str">
            <v>Value added</v>
          </cell>
          <cell r="D6" t="str">
            <v>Employment</v>
          </cell>
        </row>
        <row r="7">
          <cell r="B7" t="str">
            <v>EU</v>
          </cell>
          <cell r="C7">
            <v>0.92057167294002495</v>
          </cell>
          <cell r="D7">
            <v>1.3141003161392693</v>
          </cell>
        </row>
        <row r="9">
          <cell r="B9" t="str">
            <v>Luxembourg</v>
          </cell>
          <cell r="C9">
            <v>0.19474262342904478</v>
          </cell>
          <cell r="D9">
            <v>0.39845555789031312</v>
          </cell>
        </row>
        <row r="10">
          <cell r="B10" t="str">
            <v>Poland</v>
          </cell>
          <cell r="C10">
            <v>0.44686795240603711</v>
          </cell>
          <cell r="D10">
            <v>0.54010161379642896</v>
          </cell>
        </row>
        <row r="11">
          <cell r="B11" t="str">
            <v>Ireland</v>
          </cell>
          <cell r="C11">
            <v>0.46138456028447378</v>
          </cell>
          <cell r="D11">
            <v>1.6954684304665668</v>
          </cell>
        </row>
        <row r="12">
          <cell r="B12" t="str">
            <v>Bulgaria</v>
          </cell>
          <cell r="C12">
            <v>0.55562144910034073</v>
          </cell>
          <cell r="D12">
            <v>1.1130380361214649</v>
          </cell>
        </row>
        <row r="13">
          <cell r="B13" t="str">
            <v>Lithuania</v>
          </cell>
          <cell r="C13">
            <v>0.64134776506960223</v>
          </cell>
          <cell r="D13">
            <v>1.3325016674279913</v>
          </cell>
        </row>
        <row r="14">
          <cell r="B14" t="str">
            <v>Netherlands</v>
          </cell>
          <cell r="C14">
            <v>0.64971857567199376</v>
          </cell>
          <cell r="D14">
            <v>2.1953749519119148</v>
          </cell>
        </row>
        <row r="15">
          <cell r="B15" t="str">
            <v>Belgium</v>
          </cell>
          <cell r="C15">
            <v>0.69233804866828774</v>
          </cell>
          <cell r="D15">
            <v>1.3340847708602226</v>
          </cell>
        </row>
        <row r="16">
          <cell r="B16" t="str">
            <v>France</v>
          </cell>
          <cell r="C16">
            <v>0.69246103864885644</v>
          </cell>
          <cell r="D16">
            <v>0.96370877786128473</v>
          </cell>
        </row>
        <row r="17">
          <cell r="B17" t="str">
            <v>Estonia</v>
          </cell>
          <cell r="C17">
            <v>0.72611842718985964</v>
          </cell>
          <cell r="D17">
            <v>1.3878277841606061</v>
          </cell>
        </row>
        <row r="18">
          <cell r="B18" t="str">
            <v>Romania</v>
          </cell>
          <cell r="C18">
            <v>0.74494448363284882</v>
          </cell>
          <cell r="D18">
            <v>1.2949233940499925</v>
          </cell>
        </row>
        <row r="19">
          <cell r="B19" t="str">
            <v>Austria</v>
          </cell>
          <cell r="C19">
            <v>0.79740294569529413</v>
          </cell>
          <cell r="D19">
            <v>1.6482290562626827</v>
          </cell>
        </row>
        <row r="20">
          <cell r="B20" t="str">
            <v>Sweden</v>
          </cell>
          <cell r="C20">
            <v>0.81208866005854585</v>
          </cell>
          <cell r="D20">
            <v>1.3537497130194347</v>
          </cell>
        </row>
        <row r="21">
          <cell r="B21" t="str">
            <v>Latvia</v>
          </cell>
          <cell r="C21">
            <v>0.82075076497158672</v>
          </cell>
          <cell r="D21">
            <v>1.4730848666509391</v>
          </cell>
        </row>
        <row r="22">
          <cell r="B22" t="str">
            <v>Denmark</v>
          </cell>
          <cell r="C22">
            <v>0.83486641662040384</v>
          </cell>
          <cell r="D22">
            <v>2.5870499347041047</v>
          </cell>
        </row>
        <row r="23">
          <cell r="B23" t="str">
            <v>Germany</v>
          </cell>
          <cell r="C23">
            <v>0.84185431964304092</v>
          </cell>
          <cell r="D23">
            <v>1.1423046206262411</v>
          </cell>
        </row>
        <row r="24">
          <cell r="B24" t="str">
            <v>Slovenia</v>
          </cell>
          <cell r="C24">
            <v>0.8429777746200422</v>
          </cell>
          <cell r="D24">
            <v>1.5595308128177923</v>
          </cell>
        </row>
        <row r="25">
          <cell r="B25" t="str">
            <v>Italy</v>
          </cell>
          <cell r="C25">
            <v>0.84383729949700348</v>
          </cell>
          <cell r="D25">
            <v>0.99588770023743312</v>
          </cell>
        </row>
        <row r="26">
          <cell r="B26" t="str">
            <v>Czechia</v>
          </cell>
          <cell r="C26">
            <v>0.94821775708597156</v>
          </cell>
          <cell r="D26">
            <v>0.82907910734739154</v>
          </cell>
        </row>
        <row r="27">
          <cell r="B27" t="str">
            <v>Cyprus</v>
          </cell>
          <cell r="C27">
            <v>1.0838020309117953</v>
          </cell>
          <cell r="D27">
            <v>1.8190201002866562</v>
          </cell>
        </row>
        <row r="28">
          <cell r="B28" t="str">
            <v>Portugal</v>
          </cell>
          <cell r="C28">
            <v>1.086431532947058</v>
          </cell>
          <cell r="D28">
            <v>1.5594190548211322</v>
          </cell>
        </row>
        <row r="29">
          <cell r="B29" t="str">
            <v>Croatia</v>
          </cell>
          <cell r="C29">
            <v>1.2262046221709579</v>
          </cell>
          <cell r="D29">
            <v>1.2478848536998077</v>
          </cell>
        </row>
        <row r="30">
          <cell r="B30" t="str">
            <v>Finland</v>
          </cell>
          <cell r="C30">
            <v>1.2878926141524425</v>
          </cell>
          <cell r="D30">
            <v>1.3980818384392086</v>
          </cell>
        </row>
        <row r="31">
          <cell r="B31" t="str">
            <v>Greece</v>
          </cell>
          <cell r="C31">
            <v>1.2981795482711962</v>
          </cell>
          <cell r="D31">
            <v>1.8795997541438754</v>
          </cell>
        </row>
        <row r="32">
          <cell r="B32" t="str">
            <v>Spain</v>
          </cell>
          <cell r="C32">
            <v>2.1558981767293544</v>
          </cell>
          <cell r="D32">
            <v>2.273904358563378</v>
          </cell>
        </row>
        <row r="33">
          <cell r="B33" t="str">
            <v>Hungary</v>
          </cell>
          <cell r="C33">
            <v>2.2543830817771857</v>
          </cell>
          <cell r="D33">
            <v>1.4285333129699638</v>
          </cell>
        </row>
        <row r="34">
          <cell r="B34" t="str">
            <v>Slovakia</v>
          </cell>
          <cell r="C34">
            <v>3.7315228952962847</v>
          </cell>
          <cell r="D34">
            <v>0.98183043584036711</v>
          </cell>
        </row>
        <row r="35">
          <cell r="B35" t="str">
            <v>Malta</v>
          </cell>
          <cell r="C35">
            <v>16.886708351335137</v>
          </cell>
          <cell r="D35">
            <v>5.3237058431459676</v>
          </cell>
        </row>
        <row r="37">
          <cell r="B37" t="str">
            <v>Switzerland</v>
          </cell>
          <cell r="C37">
            <v>1.0573965453913887</v>
          </cell>
          <cell r="D37">
            <v>2.0440885673151286</v>
          </cell>
        </row>
        <row r="38">
          <cell r="B38" t="str">
            <v>Norway</v>
          </cell>
          <cell r="C38">
            <v>0.69555170151215984</v>
          </cell>
          <cell r="D38">
            <v>1.6493068437330134</v>
          </cell>
        </row>
        <row r="39">
          <cell r="B39" t="e">
            <v>#REF!</v>
          </cell>
          <cell r="C39" t="e">
            <v>#REF!</v>
          </cell>
          <cell r="D39" t="e">
            <v>#REF!</v>
          </cell>
        </row>
      </sheetData>
      <sheetData sheetId="7">
        <row r="4">
          <cell r="C4" t="str">
            <v>Arts, entertainment and recreation (NACE Section R)</v>
          </cell>
          <cell r="E4" t="str">
            <v>Business economy</v>
          </cell>
          <cell r="H4" t="str">
            <v>Arts, entertainment and recreation (NACE Section R)</v>
          </cell>
          <cell r="J4" t="str">
            <v>Business economy</v>
          </cell>
        </row>
        <row r="7">
          <cell r="B7" t="str">
            <v>Germany</v>
          </cell>
          <cell r="C7">
            <v>26.777937204152252</v>
          </cell>
          <cell r="D7" t="str">
            <v>Germany</v>
          </cell>
          <cell r="E7">
            <v>29.281800751894671</v>
          </cell>
          <cell r="G7" t="str">
            <v>Germany</v>
          </cell>
          <cell r="H7">
            <v>21.374283557114858</v>
          </cell>
          <cell r="I7" t="str">
            <v>Germany</v>
          </cell>
          <cell r="J7">
            <v>24.58884633089944</v>
          </cell>
        </row>
        <row r="8">
          <cell r="B8" t="str">
            <v>Spain</v>
          </cell>
          <cell r="C8">
            <v>16.74860092659015</v>
          </cell>
          <cell r="D8" t="str">
            <v>France</v>
          </cell>
          <cell r="E8">
            <v>14.460299182512024</v>
          </cell>
          <cell r="G8" t="str">
            <v>Spain</v>
          </cell>
          <cell r="H8">
            <v>16.623473347276725</v>
          </cell>
          <cell r="I8" t="str">
            <v>France</v>
          </cell>
          <cell r="J8">
            <v>12.578303188428855</v>
          </cell>
        </row>
        <row r="9">
          <cell r="B9" t="str">
            <v>France</v>
          </cell>
          <cell r="C9">
            <v>10.877147413320246</v>
          </cell>
          <cell r="D9" t="str">
            <v>Italy</v>
          </cell>
          <cell r="E9">
            <v>10.511060031413598</v>
          </cell>
          <cell r="G9" t="str">
            <v>France</v>
          </cell>
          <cell r="H9">
            <v>9.2244260536383536</v>
          </cell>
          <cell r="I9" t="str">
            <v>Italy</v>
          </cell>
          <cell r="J9">
            <v>11.278139850553627</v>
          </cell>
        </row>
        <row r="10">
          <cell r="B10" t="str">
            <v>Italy</v>
          </cell>
          <cell r="C10">
            <v>9.6349092335549109</v>
          </cell>
          <cell r="D10" t="str">
            <v>Netherlands</v>
          </cell>
          <cell r="E10">
            <v>8.6633968629525668</v>
          </cell>
          <cell r="G10" t="str">
            <v>Netherlands</v>
          </cell>
          <cell r="H10">
            <v>8.8674901748805457</v>
          </cell>
          <cell r="I10" t="str">
            <v>Spain</v>
          </cell>
          <cell r="J10">
            <v>9.6067855706958483</v>
          </cell>
        </row>
        <row r="11">
          <cell r="B11" t="str">
            <v>Netherlands</v>
          </cell>
          <cell r="C11">
            <v>6.1144287139557401</v>
          </cell>
          <cell r="D11" t="str">
            <v>Spain</v>
          </cell>
          <cell r="E11">
            <v>7.1516770786394694</v>
          </cell>
          <cell r="G11" t="str">
            <v>Italy</v>
          </cell>
          <cell r="H11">
            <v>8.5471106130786811</v>
          </cell>
          <cell r="I11" t="str">
            <v>Poland</v>
          </cell>
          <cell r="J11">
            <v>7.2924394887327866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1">
          <cell r="K41" t="str">
            <v xml:space="preserve">Source: Eurostat (online data code: </v>
          </cell>
        </row>
        <row r="44">
          <cell r="L44" t="str">
            <v>Figure 1: Sectoral analysis of Arts, entertainment and recreation (NACE Section R), EU, 2021</v>
          </cell>
        </row>
        <row r="47">
          <cell r="L47" t="str">
            <v>Figure 2: Relative importance of Arts, entertainment and recreation (NACE Section R), EU, 2021</v>
          </cell>
        </row>
        <row r="48">
          <cell r="L48" t="str">
            <v>Figure 3: Concentration of value added and employment, Arts, entertainment and recreation (NACE Section R), EU, 2021</v>
          </cell>
        </row>
        <row r="50">
          <cell r="K50" t="str">
            <v>sbs_ovw_act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876-73EC-4730-A9A4-440B931AC9D5}">
  <sheetPr>
    <tabColor indexed="30"/>
  </sheetPr>
  <dimension ref="A2:AK49"/>
  <sheetViews>
    <sheetView showGridLines="0" zoomScale="90" zoomScaleNormal="100" workbookViewId="0">
      <selection activeCell="C14" sqref="C14:C16"/>
    </sheetView>
  </sheetViews>
  <sheetFormatPr defaultColWidth="8.453125" defaultRowHeight="12.5"/>
  <cols>
    <col min="1" max="1" width="7.6328125" style="13" customWidth="1"/>
    <col min="2" max="2" width="57.1796875" style="13" customWidth="1"/>
    <col min="3" max="3" width="28.26953125" style="13" customWidth="1"/>
    <col min="4" max="4" width="22.1796875" style="13" customWidth="1"/>
    <col min="5" max="5" width="5.1796875" style="14" customWidth="1"/>
    <col min="6" max="6" width="5.1796875" style="13" customWidth="1"/>
    <col min="7" max="7" width="51.7265625" style="13" customWidth="1"/>
    <col min="8" max="8" width="24" style="13" customWidth="1"/>
    <col min="9" max="9" width="29.81640625" style="13" customWidth="1"/>
    <col min="10" max="10" width="8.453125" style="13"/>
    <col min="11" max="11" width="31" style="13" customWidth="1"/>
    <col min="12" max="12" width="10.90625" style="13" customWidth="1"/>
    <col min="13" max="13" width="10.54296875" style="13" customWidth="1"/>
    <col min="14" max="16384" width="8.453125" style="13"/>
  </cols>
  <sheetData>
    <row r="2" spans="1:37" ht="13">
      <c r="A2" s="16"/>
      <c r="B2" s="1" t="s">
        <v>91</v>
      </c>
      <c r="C2" s="1"/>
      <c r="D2" s="16"/>
      <c r="G2" s="149" t="str">
        <f>I15</f>
        <v>Education (NACE Section P)</v>
      </c>
      <c r="H2" s="154">
        <v>2021</v>
      </c>
      <c r="I2" s="152"/>
    </row>
    <row r="3" spans="1:37" s="17" customFormat="1" ht="13">
      <c r="A3" s="18"/>
      <c r="B3" s="2"/>
      <c r="C3" s="2"/>
      <c r="D3" s="18"/>
      <c r="E3" s="19"/>
      <c r="G3" s="150" t="s">
        <v>18</v>
      </c>
      <c r="H3" s="155">
        <v>894028</v>
      </c>
      <c r="I3" s="153"/>
      <c r="J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s="17" customFormat="1" ht="13">
      <c r="A4" s="18"/>
      <c r="B4" s="138"/>
      <c r="C4" s="139" t="s">
        <v>0</v>
      </c>
      <c r="D4" s="18"/>
      <c r="E4" s="19"/>
      <c r="G4" s="150" t="s">
        <v>19</v>
      </c>
      <c r="H4" s="155">
        <v>2051629</v>
      </c>
      <c r="I4" s="153"/>
      <c r="J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s="17" customFormat="1" ht="13">
      <c r="A5" s="13"/>
      <c r="B5" s="140" t="s">
        <v>1</v>
      </c>
      <c r="C5" s="141"/>
      <c r="D5" s="13"/>
      <c r="E5" s="19"/>
      <c r="G5" s="150" t="s">
        <v>20</v>
      </c>
      <c r="H5" s="155">
        <v>209811.21</v>
      </c>
      <c r="I5" s="153"/>
      <c r="J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s="17" customFormat="1" ht="13">
      <c r="A6" s="13"/>
      <c r="B6" s="142" t="s">
        <v>2</v>
      </c>
      <c r="C6" s="3">
        <f t="shared" ref="C6:C12" si="0">H3</f>
        <v>894028</v>
      </c>
      <c r="D6" s="13"/>
      <c r="E6" s="19"/>
      <c r="G6" s="150" t="s">
        <v>21</v>
      </c>
      <c r="H6" s="155">
        <v>134387.1</v>
      </c>
      <c r="I6" s="153"/>
      <c r="J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s="17" customFormat="1" ht="13">
      <c r="A7" s="13"/>
      <c r="B7" s="143" t="s">
        <v>3</v>
      </c>
      <c r="C7" s="3">
        <f t="shared" si="0"/>
        <v>2051629</v>
      </c>
      <c r="D7" s="13"/>
      <c r="E7" s="19"/>
      <c r="G7" s="150" t="s">
        <v>22</v>
      </c>
      <c r="H7" s="155">
        <v>42226.27</v>
      </c>
      <c r="I7" s="153"/>
      <c r="J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s="16" customFormat="1" ht="13">
      <c r="A8" s="13"/>
      <c r="B8" s="143" t="s">
        <v>4</v>
      </c>
      <c r="C8" s="3">
        <f t="shared" si="0"/>
        <v>209811.21</v>
      </c>
      <c r="D8" s="13"/>
      <c r="E8" s="19"/>
      <c r="G8" s="150" t="s">
        <v>23</v>
      </c>
      <c r="H8" s="155">
        <v>86469.73</v>
      </c>
      <c r="I8" s="153"/>
      <c r="J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s="16" customFormat="1" ht="13">
      <c r="A9" s="13"/>
      <c r="B9" s="143" t="s">
        <v>5</v>
      </c>
      <c r="C9" s="4">
        <f t="shared" si="0"/>
        <v>134387.1</v>
      </c>
      <c r="D9" s="13"/>
      <c r="E9" s="19"/>
      <c r="G9" s="150" t="s">
        <v>24</v>
      </c>
      <c r="H9" s="155">
        <v>44245.52</v>
      </c>
      <c r="I9" s="153"/>
      <c r="J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8" customFormat="1" ht="13">
      <c r="A10" s="13"/>
      <c r="B10" s="143" t="s">
        <v>6</v>
      </c>
      <c r="C10" s="4">
        <f t="shared" si="0"/>
        <v>42226.27</v>
      </c>
      <c r="D10" s="13"/>
      <c r="E10" s="20"/>
      <c r="F10" s="16"/>
      <c r="G10" s="150" t="s">
        <v>25</v>
      </c>
      <c r="H10" s="155">
        <v>42.15</v>
      </c>
      <c r="I10" s="153"/>
      <c r="J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8" customFormat="1" ht="12.75" customHeight="1">
      <c r="A11" s="13"/>
      <c r="B11" s="143" t="s">
        <v>7</v>
      </c>
      <c r="C11" s="4">
        <f t="shared" si="0"/>
        <v>86469.73</v>
      </c>
      <c r="D11" s="13"/>
      <c r="E11" s="20"/>
      <c r="F11" s="16"/>
      <c r="G11" s="150" t="s">
        <v>26</v>
      </c>
      <c r="H11" s="155">
        <v>29.17</v>
      </c>
      <c r="I11" s="153"/>
      <c r="J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12.75" customHeight="1">
      <c r="B12" s="144" t="s">
        <v>8</v>
      </c>
      <c r="C12" s="5">
        <f t="shared" si="0"/>
        <v>44245.52</v>
      </c>
      <c r="F12" s="16"/>
      <c r="G12" s="150" t="s">
        <v>27</v>
      </c>
      <c r="H12" s="155">
        <v>144.47</v>
      </c>
      <c r="I12" s="153"/>
    </row>
    <row r="13" spans="1:37" ht="12.75" customHeight="1">
      <c r="B13" s="140" t="s">
        <v>9</v>
      </c>
      <c r="C13" s="145"/>
      <c r="F13" s="16"/>
      <c r="G13" s="150" t="s">
        <v>28</v>
      </c>
      <c r="H13" s="155">
        <v>21.09</v>
      </c>
      <c r="I13" s="153"/>
    </row>
    <row r="14" spans="1:37" ht="12.75" customHeight="1">
      <c r="B14" s="142" t="s">
        <v>10</v>
      </c>
      <c r="C14" s="6">
        <f>I16/H16*100</f>
        <v>2.8855331612417383</v>
      </c>
      <c r="D14" s="21"/>
      <c r="F14" s="16"/>
      <c r="G14" s="11"/>
      <c r="H14" s="11"/>
      <c r="I14" s="11"/>
    </row>
    <row r="15" spans="1:37" ht="12.75" customHeight="1">
      <c r="B15" s="143" t="s">
        <v>11</v>
      </c>
      <c r="C15" s="6">
        <f t="shared" ref="C15:C16" si="1">I17/H17*100</f>
        <v>1.3141003161392693</v>
      </c>
      <c r="D15" s="21"/>
      <c r="F15" s="16"/>
      <c r="G15" s="149" t="s">
        <v>29</v>
      </c>
      <c r="H15" s="149" t="s">
        <v>30</v>
      </c>
      <c r="I15" s="149" t="str">
        <f>'[2]Source data'!D5</f>
        <v>Education (NACE Section P)</v>
      </c>
    </row>
    <row r="16" spans="1:37" ht="12.75" customHeight="1">
      <c r="B16" s="144" t="s">
        <v>12</v>
      </c>
      <c r="C16" s="6">
        <f t="shared" si="1"/>
        <v>0.92057167294002495</v>
      </c>
      <c r="D16" s="21"/>
      <c r="F16" s="16"/>
      <c r="G16" s="150" t="s">
        <v>18</v>
      </c>
      <c r="H16" s="151">
        <v>30983113</v>
      </c>
      <c r="I16" s="151">
        <v>894028</v>
      </c>
    </row>
    <row r="17" spans="2:9" ht="12.75" customHeight="1">
      <c r="B17" s="140" t="s">
        <v>13</v>
      </c>
      <c r="C17" s="7"/>
      <c r="F17" s="16"/>
      <c r="G17" s="150" t="s">
        <v>19</v>
      </c>
      <c r="H17" s="151">
        <v>156124230</v>
      </c>
      <c r="I17" s="151">
        <v>2051629</v>
      </c>
    </row>
    <row r="18" spans="2:9" ht="12.75" customHeight="1">
      <c r="B18" s="142" t="s">
        <v>14</v>
      </c>
      <c r="C18" s="8">
        <f>H10</f>
        <v>42.15</v>
      </c>
      <c r="F18" s="16"/>
      <c r="G18" s="150" t="s">
        <v>23</v>
      </c>
      <c r="H18" s="151">
        <v>9393047.0099999998</v>
      </c>
      <c r="I18" s="151">
        <v>86469.73</v>
      </c>
    </row>
    <row r="19" spans="2:9" ht="12.75" customHeight="1">
      <c r="B19" s="143" t="s">
        <v>15</v>
      </c>
      <c r="C19" s="9">
        <f>H11</f>
        <v>29.17</v>
      </c>
      <c r="F19" s="16"/>
    </row>
    <row r="20" spans="2:9" ht="12.75" customHeight="1">
      <c r="B20" s="143" t="s">
        <v>16</v>
      </c>
      <c r="C20" s="9">
        <f>H12</f>
        <v>144.47</v>
      </c>
      <c r="F20" s="16"/>
    </row>
    <row r="21" spans="2:9" ht="12.75" customHeight="1">
      <c r="B21" s="146" t="s">
        <v>17</v>
      </c>
      <c r="C21" s="10">
        <f>H13</f>
        <v>21.09</v>
      </c>
      <c r="F21" s="16"/>
    </row>
    <row r="22" spans="2:9" ht="12.75" customHeight="1">
      <c r="B22" s="11"/>
      <c r="C22" s="11"/>
      <c r="F22" s="16"/>
    </row>
    <row r="23" spans="2:9" ht="15" customHeight="1">
      <c r="B23" s="12" t="s">
        <v>88</v>
      </c>
      <c r="C23" s="11"/>
    </row>
    <row r="24" spans="2:9">
      <c r="D24" s="23"/>
    </row>
    <row r="25" spans="2:9" ht="13">
      <c r="B25" s="24"/>
    </row>
    <row r="35" spans="2:2">
      <c r="B35" s="25"/>
    </row>
    <row r="43" spans="2:2">
      <c r="B43" s="26"/>
    </row>
    <row r="49" spans="6:6">
      <c r="F49" s="15"/>
    </row>
  </sheetData>
  <conditionalFormatting sqref="C13 C21 C17:C19">
    <cfRule type="expression" dxfId="91" priority="7" stopIfTrue="1">
      <formula>FIND(2008,getformula(C13),1)</formula>
    </cfRule>
    <cfRule type="expression" dxfId="90" priority="8" stopIfTrue="1">
      <formula>FIND(2009,getformula(C13),1)</formula>
    </cfRule>
  </conditionalFormatting>
  <conditionalFormatting sqref="C20">
    <cfRule type="expression" dxfId="89" priority="5" stopIfTrue="1">
      <formula>FIND(2008,getformula(C20),1)</formula>
    </cfRule>
    <cfRule type="expression" dxfId="88" priority="6" stopIfTrue="1">
      <formula>FIND(2009,getformula(C20),1)</formula>
    </cfRule>
  </conditionalFormatting>
  <conditionalFormatting sqref="C6:C12">
    <cfRule type="expression" dxfId="87" priority="3" stopIfTrue="1">
      <formula>FIND(2008,getformula(C6),1)</formula>
    </cfRule>
    <cfRule type="expression" dxfId="86" priority="4" stopIfTrue="1">
      <formula>FIND(2009,getformula(C6),1)</formula>
    </cfRule>
  </conditionalFormatting>
  <conditionalFormatting sqref="C14:C16">
    <cfRule type="expression" dxfId="85" priority="1" stopIfTrue="1">
      <formula>FIND(2008,getformula(C14),1)</formula>
    </cfRule>
    <cfRule type="expression" dxfId="84" priority="2" stopIfTrue="1">
      <formula>FIND(2009,getformula(C14),1)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opLeftCell="A13" zoomScale="86" workbookViewId="0">
      <selection activeCell="B20" sqref="B20"/>
    </sheetView>
  </sheetViews>
  <sheetFormatPr defaultRowHeight="12.5"/>
  <cols>
    <col min="1" max="1" width="8.7265625" style="27"/>
    <col min="2" max="2" width="82.453125" style="36" customWidth="1"/>
    <col min="3" max="3" width="15.54296875" style="27" customWidth="1"/>
    <col min="4" max="4" width="19.6328125" style="27" customWidth="1"/>
    <col min="5" max="16384" width="8.7265625" style="27"/>
  </cols>
  <sheetData>
    <row r="2" spans="2:4" ht="13">
      <c r="B2" s="1" t="str">
        <f>[3]codes!L44</f>
        <v>Figure 1: Sectoral analysis of Arts, entertainment and recreation (NACE Section R), EU, 2021</v>
      </c>
      <c r="C2" s="1"/>
      <c r="D2" s="1"/>
    </row>
    <row r="3" spans="2:4">
      <c r="B3" s="2" t="s">
        <v>31</v>
      </c>
      <c r="C3" s="2"/>
      <c r="D3" s="2"/>
    </row>
    <row r="4" spans="2:4" ht="13">
      <c r="B4" s="29"/>
      <c r="C4" s="11"/>
      <c r="D4" s="11"/>
    </row>
    <row r="5" spans="2:4" ht="13">
      <c r="B5" s="180"/>
      <c r="C5" s="180" t="s">
        <v>12</v>
      </c>
      <c r="D5" s="180" t="s">
        <v>32</v>
      </c>
    </row>
    <row r="6" spans="2:4" ht="13">
      <c r="B6" s="181" t="s">
        <v>94</v>
      </c>
      <c r="C6" s="182">
        <v>100</v>
      </c>
      <c r="D6" s="182">
        <v>100</v>
      </c>
    </row>
    <row r="7" spans="2:4">
      <c r="B7" s="11" t="s">
        <v>95</v>
      </c>
      <c r="C7" s="11">
        <v>28.786165979701799</v>
      </c>
      <c r="D7" s="11">
        <v>35.624130873564376</v>
      </c>
    </row>
    <row r="8" spans="2:4">
      <c r="B8" s="11" t="s">
        <v>96</v>
      </c>
      <c r="C8" s="11">
        <v>19.368766387960274</v>
      </c>
      <c r="D8" s="11">
        <v>25.496520082334573</v>
      </c>
    </row>
    <row r="9" spans="2:4">
      <c r="B9" s="11" t="s">
        <v>97</v>
      </c>
      <c r="C9" s="11" t="s">
        <v>98</v>
      </c>
      <c r="D9" s="11">
        <v>17.547032138851616</v>
      </c>
    </row>
    <row r="10" spans="2:4">
      <c r="B10" s="11" t="s">
        <v>99</v>
      </c>
      <c r="C10" s="11">
        <v>9.4830873185333182</v>
      </c>
      <c r="D10" s="11">
        <v>17.157098091321579</v>
      </c>
    </row>
    <row r="11" spans="2:4">
      <c r="B11" s="11" t="s">
        <v>100</v>
      </c>
      <c r="C11" s="11" t="s">
        <v>98</v>
      </c>
      <c r="D11" s="11">
        <v>4.1430492550066313</v>
      </c>
    </row>
    <row r="12" spans="2:4">
      <c r="B12" s="11"/>
      <c r="C12" s="156"/>
      <c r="D12" s="156"/>
    </row>
    <row r="13" spans="2:4">
      <c r="B13" s="2" t="s">
        <v>92</v>
      </c>
      <c r="C13" s="11"/>
      <c r="D13" s="11"/>
    </row>
    <row r="14" spans="2:4">
      <c r="B14" s="2" t="s">
        <v>93</v>
      </c>
      <c r="C14" s="11"/>
      <c r="D14" s="11"/>
    </row>
    <row r="15" spans="2:4" ht="13">
      <c r="B15" s="12" t="str">
        <f>[3]codes!$K$41&amp;[3]codes!K50&amp;")"</f>
        <v>Source: Eurostat (online data code: sbs_ovw_act)</v>
      </c>
      <c r="C15" s="11"/>
      <c r="D15" s="11"/>
    </row>
  </sheetData>
  <conditionalFormatting sqref="C6:D6 C12:D12">
    <cfRule type="expression" dxfId="77" priority="3" stopIfTrue="1">
      <formula>FIND(2008,getformula(C6),1)</formula>
    </cfRule>
    <cfRule type="expression" dxfId="76" priority="4" stopIfTrue="1">
      <formula>FIND(2009,getformula(C6),1)</formula>
    </cfRule>
  </conditionalFormatting>
  <conditionalFormatting sqref="B6">
    <cfRule type="expression" dxfId="75" priority="1" stopIfTrue="1">
      <formula>FIND(2008,getformula(B6),1)</formula>
    </cfRule>
    <cfRule type="expression" dxfId="74" priority="2" stopIfTrue="1">
      <formula>FIND(2009,getformula(B6),1)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4B43-3567-4326-9DDC-F0117E9E042A}">
  <dimension ref="B2:G36"/>
  <sheetViews>
    <sheetView zoomScale="92" workbookViewId="0">
      <selection activeCell="B18" sqref="B18"/>
    </sheetView>
  </sheetViews>
  <sheetFormatPr defaultRowHeight="12.5"/>
  <cols>
    <col min="1" max="1" width="8.7265625" style="27"/>
    <col min="2" max="2" width="65.453125" style="36" customWidth="1"/>
    <col min="3" max="3" width="17.453125" style="27" customWidth="1"/>
    <col min="4" max="4" width="16" style="27" customWidth="1"/>
    <col min="5" max="5" width="19.90625" style="27" customWidth="1"/>
    <col min="6" max="6" width="21.1796875" style="27" customWidth="1"/>
    <col min="7" max="7" width="21" style="27" customWidth="1"/>
    <col min="8" max="16384" width="8.7265625" style="27"/>
  </cols>
  <sheetData>
    <row r="2" spans="2:7" ht="13">
      <c r="B2" s="1" t="s">
        <v>101</v>
      </c>
      <c r="C2" s="1"/>
      <c r="D2" s="1"/>
      <c r="E2" s="1"/>
      <c r="F2" s="1"/>
      <c r="G2" s="1"/>
    </row>
    <row r="3" spans="2:7">
      <c r="B3" s="2"/>
      <c r="C3" s="2"/>
      <c r="D3" s="2"/>
      <c r="E3" s="2"/>
      <c r="F3" s="2"/>
      <c r="G3" s="2"/>
    </row>
    <row r="4" spans="2:7" ht="39">
      <c r="B4" s="169"/>
      <c r="C4" s="39" t="s">
        <v>10</v>
      </c>
      <c r="D4" s="40" t="s">
        <v>33</v>
      </c>
      <c r="E4" s="148" t="s">
        <v>34</v>
      </c>
      <c r="F4" s="39" t="s">
        <v>35</v>
      </c>
      <c r="G4" s="39" t="s">
        <v>36</v>
      </c>
    </row>
    <row r="5" spans="2:7" ht="13">
      <c r="B5" s="170"/>
      <c r="C5" s="171" t="s">
        <v>37</v>
      </c>
      <c r="D5" s="172"/>
      <c r="E5" s="173" t="s">
        <v>38</v>
      </c>
      <c r="F5" s="174"/>
      <c r="G5" s="174"/>
    </row>
    <row r="6" spans="2:7" ht="13">
      <c r="B6" s="157" t="s">
        <v>94</v>
      </c>
      <c r="C6" s="42">
        <v>894028</v>
      </c>
      <c r="D6" s="43">
        <v>2051629</v>
      </c>
      <c r="E6" s="44">
        <v>209811.21</v>
      </c>
      <c r="F6" s="45">
        <v>86469.73</v>
      </c>
      <c r="G6" s="45">
        <v>42226.27</v>
      </c>
    </row>
    <row r="7" spans="2:7">
      <c r="B7" s="46" t="s">
        <v>96</v>
      </c>
      <c r="C7" s="47">
        <v>520960</v>
      </c>
      <c r="D7" s="48">
        <v>523094</v>
      </c>
      <c r="E7" s="49">
        <v>29447.41</v>
      </c>
      <c r="F7" s="50">
        <v>16748.12</v>
      </c>
      <c r="G7" s="50">
        <v>5795.3</v>
      </c>
    </row>
    <row r="8" spans="2:7">
      <c r="B8" s="46" t="s">
        <v>100</v>
      </c>
      <c r="C8" s="47">
        <v>13162</v>
      </c>
      <c r="D8" s="48">
        <v>85000</v>
      </c>
      <c r="E8" s="49" t="s">
        <v>40</v>
      </c>
      <c r="F8" s="50" t="s">
        <v>40</v>
      </c>
      <c r="G8" s="50">
        <v>1800</v>
      </c>
    </row>
    <row r="9" spans="2:7">
      <c r="B9" s="46" t="s">
        <v>97</v>
      </c>
      <c r="C9" s="47">
        <v>38165</v>
      </c>
      <c r="D9" s="48">
        <v>360000</v>
      </c>
      <c r="E9" s="49">
        <v>110000</v>
      </c>
      <c r="F9" s="50" t="s">
        <v>40</v>
      </c>
      <c r="G9" s="50" t="s">
        <v>40</v>
      </c>
    </row>
    <row r="10" spans="2:7">
      <c r="B10" s="46" t="s">
        <v>95</v>
      </c>
      <c r="C10" s="47">
        <v>181767</v>
      </c>
      <c r="D10" s="48">
        <v>730875</v>
      </c>
      <c r="E10" s="49">
        <v>48399.05</v>
      </c>
      <c r="F10" s="50">
        <v>24891.32</v>
      </c>
      <c r="G10" s="50">
        <v>21270.86</v>
      </c>
    </row>
    <row r="11" spans="2:7">
      <c r="B11" s="183" t="s">
        <v>99</v>
      </c>
      <c r="C11" s="51">
        <v>139974</v>
      </c>
      <c r="D11" s="52">
        <v>352000</v>
      </c>
      <c r="E11" s="53">
        <v>17100</v>
      </c>
      <c r="F11" s="54">
        <v>8200</v>
      </c>
      <c r="G11" s="54">
        <v>4900</v>
      </c>
    </row>
    <row r="12" spans="2:7">
      <c r="B12" s="35"/>
      <c r="C12" s="11"/>
      <c r="D12" s="11"/>
      <c r="E12" s="11"/>
      <c r="F12" s="11"/>
      <c r="G12" s="11"/>
    </row>
    <row r="13" spans="2:7">
      <c r="B13" s="2" t="s">
        <v>39</v>
      </c>
      <c r="C13" s="11"/>
      <c r="D13" s="11"/>
      <c r="E13" s="11"/>
      <c r="F13" s="11"/>
      <c r="G13" s="11"/>
    </row>
    <row r="14" spans="2:7" ht="13">
      <c r="B14" s="12" t="str">
        <f>[2]codes!$K$41&amp;[2]codes!K50&amp;")"</f>
        <v>Source: Eurostat (online data code: sbs_ovw_act)</v>
      </c>
      <c r="C14" s="11"/>
      <c r="D14" s="11"/>
      <c r="E14" s="11"/>
      <c r="F14" s="11"/>
      <c r="G14" s="11"/>
    </row>
    <row r="15" spans="2:7">
      <c r="B15" s="35"/>
      <c r="C15" s="11"/>
      <c r="D15" s="11"/>
      <c r="E15" s="11"/>
      <c r="F15" s="11"/>
      <c r="G15" s="11"/>
    </row>
    <row r="16" spans="2:7">
      <c r="B16" s="35"/>
      <c r="C16" s="11"/>
      <c r="D16" s="11"/>
      <c r="E16" s="11"/>
      <c r="F16" s="11"/>
      <c r="G16" s="11"/>
    </row>
    <row r="17" spans="2:7">
      <c r="B17" s="35"/>
      <c r="C17" s="11"/>
      <c r="D17" s="11"/>
      <c r="E17" s="11"/>
      <c r="F17" s="11"/>
      <c r="G17" s="11"/>
    </row>
    <row r="18" spans="2:7">
      <c r="B18" s="35"/>
      <c r="C18" s="11"/>
      <c r="D18" s="11"/>
      <c r="E18" s="11"/>
      <c r="F18" s="11"/>
      <c r="G18" s="11"/>
    </row>
    <row r="19" spans="2:7">
      <c r="B19" s="35"/>
      <c r="C19" s="11"/>
      <c r="D19" s="11"/>
      <c r="E19" s="11"/>
      <c r="F19" s="11"/>
      <c r="G19" s="11"/>
    </row>
    <row r="20" spans="2:7">
      <c r="B20" s="35"/>
      <c r="C20" s="11"/>
      <c r="D20" s="11"/>
      <c r="E20" s="11"/>
      <c r="F20" s="11"/>
      <c r="G20" s="11"/>
    </row>
    <row r="21" spans="2:7">
      <c r="B21" s="35"/>
      <c r="C21" s="11"/>
      <c r="D21" s="11"/>
      <c r="E21" s="11"/>
      <c r="F21" s="11"/>
      <c r="G21" s="11"/>
    </row>
    <row r="22" spans="2:7">
      <c r="B22" s="35"/>
      <c r="C22" s="11"/>
      <c r="D22" s="11"/>
      <c r="E22" s="11"/>
      <c r="F22" s="11"/>
      <c r="G22" s="11"/>
    </row>
    <row r="23" spans="2:7">
      <c r="B23" s="35"/>
      <c r="C23" s="11"/>
      <c r="D23" s="11"/>
      <c r="E23" s="11"/>
      <c r="F23" s="11"/>
      <c r="G23" s="11"/>
    </row>
    <row r="24" spans="2:7">
      <c r="B24" s="35"/>
      <c r="C24" s="11"/>
      <c r="D24" s="11"/>
      <c r="E24" s="11"/>
      <c r="F24" s="11"/>
      <c r="G24" s="11"/>
    </row>
    <row r="25" spans="2:7">
      <c r="B25" s="35"/>
      <c r="C25" s="11"/>
      <c r="D25" s="11"/>
      <c r="E25" s="11"/>
      <c r="F25" s="11"/>
      <c r="G25" s="11"/>
    </row>
    <row r="26" spans="2:7">
      <c r="B26" s="35"/>
      <c r="C26" s="11"/>
      <c r="D26" s="11"/>
      <c r="E26" s="11"/>
      <c r="F26" s="11"/>
      <c r="G26" s="11"/>
    </row>
    <row r="27" spans="2:7">
      <c r="B27" s="35"/>
      <c r="C27" s="11"/>
      <c r="D27" s="11"/>
      <c r="E27" s="11"/>
      <c r="F27" s="11"/>
      <c r="G27" s="11"/>
    </row>
    <row r="28" spans="2:7">
      <c r="B28" s="35"/>
      <c r="C28" s="11"/>
      <c r="D28" s="11"/>
      <c r="E28" s="11"/>
      <c r="F28" s="11"/>
      <c r="G28" s="11"/>
    </row>
    <row r="29" spans="2:7">
      <c r="B29" s="35"/>
      <c r="C29" s="11"/>
      <c r="D29" s="11"/>
      <c r="E29" s="11"/>
      <c r="F29" s="11"/>
      <c r="G29" s="11"/>
    </row>
    <row r="30" spans="2:7">
      <c r="B30" s="35"/>
      <c r="C30" s="11"/>
      <c r="D30" s="11"/>
      <c r="E30" s="11"/>
      <c r="F30" s="11"/>
      <c r="G30" s="11"/>
    </row>
    <row r="31" spans="2:7">
      <c r="B31" s="35"/>
      <c r="C31" s="11"/>
      <c r="D31" s="11"/>
      <c r="E31" s="11"/>
      <c r="F31" s="11"/>
      <c r="G31" s="11"/>
    </row>
    <row r="32" spans="2:7">
      <c r="B32" s="35"/>
      <c r="C32" s="11"/>
      <c r="D32" s="11"/>
      <c r="E32" s="11"/>
      <c r="F32" s="11"/>
      <c r="G32" s="11"/>
    </row>
    <row r="33" spans="2:7">
      <c r="B33" s="35"/>
      <c r="C33" s="11"/>
      <c r="D33" s="11"/>
      <c r="E33" s="11"/>
      <c r="F33" s="11"/>
      <c r="G33" s="11"/>
    </row>
    <row r="34" spans="2:7">
      <c r="B34" s="35"/>
      <c r="C34" s="11"/>
      <c r="D34" s="11"/>
      <c r="E34" s="11"/>
      <c r="F34" s="11"/>
      <c r="G34" s="11"/>
    </row>
    <row r="35" spans="2:7">
      <c r="B35" s="35"/>
      <c r="C35" s="11"/>
      <c r="D35" s="11"/>
      <c r="E35" s="11"/>
      <c r="F35" s="11"/>
      <c r="G35" s="11"/>
    </row>
    <row r="36" spans="2:7">
      <c r="B36" s="35"/>
      <c r="C36" s="11"/>
      <c r="D36" s="11"/>
      <c r="E36" s="11"/>
      <c r="F36" s="11"/>
      <c r="G36" s="11"/>
    </row>
  </sheetData>
  <mergeCells count="3">
    <mergeCell ref="B4:B5"/>
    <mergeCell ref="C5:D5"/>
    <mergeCell ref="E5:G5"/>
  </mergeCells>
  <conditionalFormatting sqref="B6:F7 B8:B11">
    <cfRule type="expression" dxfId="73" priority="23" stopIfTrue="1">
      <formula>FIND(2008,getformula(B6),1)</formula>
    </cfRule>
    <cfRule type="expression" dxfId="72" priority="24" stopIfTrue="1">
      <formula>FIND(2009,getformula(B6),1)</formula>
    </cfRule>
  </conditionalFormatting>
  <conditionalFormatting sqref="C10:F11">
    <cfRule type="expression" dxfId="71" priority="21" stopIfTrue="1">
      <formula>FIND(2008,getformula(C10),1)</formula>
    </cfRule>
    <cfRule type="expression" dxfId="70" priority="21" stopIfTrue="1">
      <formula>FIND(2009,getformula(C10),1)</formula>
    </cfRule>
  </conditionalFormatting>
  <conditionalFormatting sqref="G7">
    <cfRule type="expression" dxfId="69" priority="22" stopIfTrue="1">
      <formula>FIND(2009,getformula(G7),1)</formula>
    </cfRule>
    <cfRule type="expression" dxfId="68" priority="25" stopIfTrue="1">
      <formula>FIND(2008,getformula(G7),1)</formula>
    </cfRule>
  </conditionalFormatting>
  <conditionalFormatting sqref="G6:G7">
    <cfRule type="expression" dxfId="67" priority="19" stopIfTrue="1">
      <formula>FIND(2008,getformula(G6),1)</formula>
    </cfRule>
    <cfRule type="expression" dxfId="66" priority="20" stopIfTrue="1">
      <formula>FIND(2009,getformula(G6),1)</formula>
    </cfRule>
  </conditionalFormatting>
  <conditionalFormatting sqref="G10:G11">
    <cfRule type="expression" dxfId="65" priority="15" stopIfTrue="1">
      <formula>FIND(2008,getformula(G10),1)</formula>
    </cfRule>
    <cfRule type="expression" dxfId="64" priority="16" stopIfTrue="1">
      <formula>FIND(2009,getformula(G10),1)</formula>
    </cfRule>
  </conditionalFormatting>
  <conditionalFormatting sqref="G10:G11">
    <cfRule type="expression" dxfId="63" priority="13" stopIfTrue="1">
      <formula>FIND(2008,getformula(G10),1)</formula>
    </cfRule>
    <cfRule type="expression" dxfId="62" priority="14" stopIfTrue="1">
      <formula>FIND(2009,getformula(G10),1)</formula>
    </cfRule>
  </conditionalFormatting>
  <conditionalFormatting sqref="C8:F8">
    <cfRule type="expression" dxfId="61" priority="11" stopIfTrue="1">
      <formula>FIND(2008,getformula(C8),1)</formula>
    </cfRule>
    <cfRule type="expression" dxfId="60" priority="12" stopIfTrue="1">
      <formula>FIND(2009,getformula(C8),1)</formula>
    </cfRule>
  </conditionalFormatting>
  <conditionalFormatting sqref="G8">
    <cfRule type="expression" dxfId="59" priority="9" stopIfTrue="1">
      <formula>FIND(2008,getformula(G8),1)</formula>
    </cfRule>
    <cfRule type="expression" dxfId="58" priority="10" stopIfTrue="1">
      <formula>FIND(2009,getformula(G8),1)</formula>
    </cfRule>
  </conditionalFormatting>
  <conditionalFormatting sqref="G8">
    <cfRule type="expression" dxfId="57" priority="7" stopIfTrue="1">
      <formula>FIND(2008,getformula(G8),1)</formula>
    </cfRule>
    <cfRule type="expression" dxfId="56" priority="8" stopIfTrue="1">
      <formula>FIND(2009,getformula(G8),1)</formula>
    </cfRule>
  </conditionalFormatting>
  <conditionalFormatting sqref="C9:F9">
    <cfRule type="expression" dxfId="55" priority="5" stopIfTrue="1">
      <formula>FIND(2008,getformula(C9),1)</formula>
    </cfRule>
    <cfRule type="expression" dxfId="54" priority="6" stopIfTrue="1">
      <formula>FIND(2009,getformula(C9),1)</formula>
    </cfRule>
  </conditionalFormatting>
  <conditionalFormatting sqref="G9">
    <cfRule type="expression" dxfId="53" priority="3" stopIfTrue="1">
      <formula>FIND(2008,getformula(G9),1)</formula>
    </cfRule>
    <cfRule type="expression" dxfId="52" priority="4" stopIfTrue="1">
      <formula>FIND(2009,getformula(G9),1)</formula>
    </cfRule>
  </conditionalFormatting>
  <conditionalFormatting sqref="G9">
    <cfRule type="expression" dxfId="51" priority="1" stopIfTrue="1">
      <formula>FIND(2008,getformula(G9),1)</formula>
    </cfRule>
    <cfRule type="expression" dxfId="50" priority="2" stopIfTrue="1">
      <formula>FIND(2009,getformula(G9),1)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C9B-698A-4390-B430-26D03918AA94}">
  <dimension ref="B2:F26"/>
  <sheetViews>
    <sheetView zoomScale="95" workbookViewId="0">
      <selection activeCell="B14" sqref="B14"/>
    </sheetView>
  </sheetViews>
  <sheetFormatPr defaultRowHeight="12.5"/>
  <cols>
    <col min="1" max="1" width="8.7265625" style="27"/>
    <col min="2" max="2" width="65.453125" style="36" customWidth="1"/>
    <col min="3" max="3" width="17.453125" style="27" customWidth="1"/>
    <col min="4" max="4" width="19.54296875" style="27" customWidth="1"/>
    <col min="5" max="5" width="19.90625" style="27" customWidth="1"/>
    <col min="6" max="6" width="21.1796875" style="27" customWidth="1"/>
    <col min="7" max="16384" width="8.7265625" style="27"/>
  </cols>
  <sheetData>
    <row r="2" spans="2:6" ht="13">
      <c r="B2" s="1" t="s">
        <v>102</v>
      </c>
      <c r="C2" s="1"/>
      <c r="D2" s="1"/>
      <c r="E2" s="1"/>
      <c r="F2" s="1"/>
    </row>
    <row r="3" spans="2:6">
      <c r="B3" s="2"/>
      <c r="C3" s="2"/>
      <c r="D3" s="2"/>
      <c r="E3" s="2"/>
      <c r="F3" s="2"/>
    </row>
    <row r="4" spans="2:6" ht="26">
      <c r="B4" s="169"/>
      <c r="C4" s="158" t="s">
        <v>41</v>
      </c>
      <c r="D4" s="159" t="s">
        <v>42</v>
      </c>
      <c r="E4" s="158" t="s">
        <v>43</v>
      </c>
      <c r="F4" s="159" t="s">
        <v>44</v>
      </c>
    </row>
    <row r="5" spans="2:6" ht="13">
      <c r="B5" s="170"/>
      <c r="C5" s="175" t="s">
        <v>45</v>
      </c>
      <c r="D5" s="176"/>
      <c r="E5" s="175" t="s">
        <v>46</v>
      </c>
      <c r="F5" s="176"/>
    </row>
    <row r="6" spans="2:6" ht="13">
      <c r="B6" s="157" t="s">
        <v>94</v>
      </c>
      <c r="C6" s="160">
        <v>42.15</v>
      </c>
      <c r="D6" s="161">
        <v>29.17</v>
      </c>
      <c r="E6" s="162">
        <v>144.47</v>
      </c>
      <c r="F6" s="160">
        <v>21.09</v>
      </c>
    </row>
    <row r="7" spans="2:6">
      <c r="B7" s="67" t="s">
        <v>96</v>
      </c>
      <c r="C7" s="163">
        <v>32.020000000000003</v>
      </c>
      <c r="D7" s="68">
        <v>31.2</v>
      </c>
      <c r="E7" s="164">
        <v>102.62</v>
      </c>
      <c r="F7" s="163">
        <v>37.200000000000003</v>
      </c>
    </row>
    <row r="8" spans="2:6">
      <c r="B8" s="67" t="s">
        <v>100</v>
      </c>
      <c r="C8" s="163" t="s">
        <v>40</v>
      </c>
      <c r="D8" s="55">
        <v>23.38</v>
      </c>
      <c r="E8" s="56" t="s">
        <v>40</v>
      </c>
      <c r="F8" s="163" t="s">
        <v>40</v>
      </c>
    </row>
    <row r="9" spans="2:6">
      <c r="B9" s="67" t="s">
        <v>97</v>
      </c>
      <c r="C9" s="163" t="s">
        <v>40</v>
      </c>
      <c r="D9" s="55" t="s">
        <v>40</v>
      </c>
      <c r="E9" s="56" t="s">
        <v>40</v>
      </c>
      <c r="F9" s="163" t="s">
        <v>40</v>
      </c>
    </row>
    <row r="10" spans="2:6">
      <c r="B10" s="67" t="s">
        <v>95</v>
      </c>
      <c r="C10" s="163">
        <v>34.06</v>
      </c>
      <c r="D10" s="55">
        <v>35.35</v>
      </c>
      <c r="E10" s="56">
        <v>96.34</v>
      </c>
      <c r="F10" s="163">
        <v>7.48</v>
      </c>
    </row>
    <row r="11" spans="2:6">
      <c r="B11" s="57" t="s">
        <v>99</v>
      </c>
      <c r="C11" s="165">
        <v>23.3</v>
      </c>
      <c r="D11" s="166">
        <v>19.22</v>
      </c>
      <c r="E11" s="167">
        <v>121.23</v>
      </c>
      <c r="F11" s="165">
        <v>19.3</v>
      </c>
    </row>
    <row r="12" spans="2:6">
      <c r="B12" s="11"/>
      <c r="C12" s="11"/>
      <c r="D12" s="11"/>
      <c r="E12" s="11"/>
      <c r="F12" s="11"/>
    </row>
    <row r="13" spans="2:6">
      <c r="B13" s="2" t="s">
        <v>39</v>
      </c>
      <c r="C13" s="11"/>
      <c r="D13" s="11"/>
      <c r="E13" s="11"/>
      <c r="F13" s="11"/>
    </row>
    <row r="14" spans="2:6" ht="13">
      <c r="B14" s="12" t="str">
        <f>[2]codes!$K$41&amp;[2]codes!K50&amp;")"</f>
        <v>Source: Eurostat (online data code: sbs_ovw_act)</v>
      </c>
      <c r="C14" s="11"/>
      <c r="D14" s="11"/>
      <c r="E14" s="11"/>
      <c r="F14" s="11"/>
    </row>
    <row r="15" spans="2:6">
      <c r="B15" s="35"/>
      <c r="C15" s="11"/>
      <c r="D15" s="11"/>
      <c r="E15" s="11"/>
      <c r="F15" s="11"/>
    </row>
    <row r="16" spans="2:6">
      <c r="B16" s="35"/>
      <c r="C16" s="11"/>
      <c r="D16" s="11"/>
      <c r="E16" s="11"/>
      <c r="F16" s="11"/>
    </row>
    <row r="17" spans="2:6">
      <c r="B17" s="35"/>
      <c r="C17" s="11"/>
      <c r="D17" s="11"/>
      <c r="E17" s="11"/>
      <c r="F17" s="11"/>
    </row>
    <row r="18" spans="2:6">
      <c r="B18" s="35"/>
      <c r="C18" s="11"/>
      <c r="D18" s="11"/>
      <c r="E18" s="11"/>
      <c r="F18" s="11"/>
    </row>
    <row r="19" spans="2:6">
      <c r="B19" s="35"/>
      <c r="C19" s="11"/>
      <c r="D19" s="11"/>
      <c r="E19" s="11"/>
      <c r="F19" s="11"/>
    </row>
    <row r="20" spans="2:6">
      <c r="B20" s="35"/>
      <c r="C20" s="11"/>
      <c r="D20" s="11"/>
      <c r="E20" s="11"/>
      <c r="F20" s="11"/>
    </row>
    <row r="21" spans="2:6">
      <c r="B21" s="35"/>
      <c r="C21" s="11"/>
      <c r="D21" s="11"/>
      <c r="E21" s="11"/>
      <c r="F21" s="11"/>
    </row>
    <row r="22" spans="2:6">
      <c r="B22" s="35"/>
      <c r="C22" s="11"/>
      <c r="D22" s="11"/>
      <c r="E22" s="11"/>
      <c r="F22" s="11"/>
    </row>
    <row r="23" spans="2:6">
      <c r="B23" s="35"/>
      <c r="C23" s="11"/>
      <c r="D23" s="11"/>
      <c r="E23" s="11"/>
      <c r="F23" s="11"/>
    </row>
    <row r="24" spans="2:6">
      <c r="B24" s="35"/>
      <c r="C24" s="11"/>
      <c r="D24" s="11"/>
      <c r="E24" s="11"/>
      <c r="F24" s="11"/>
    </row>
    <row r="25" spans="2:6">
      <c r="B25" s="35"/>
      <c r="C25" s="11"/>
      <c r="D25" s="11"/>
      <c r="E25" s="11"/>
      <c r="F25" s="11"/>
    </row>
    <row r="26" spans="2:6">
      <c r="B26" s="35"/>
      <c r="C26" s="11"/>
      <c r="D26" s="11"/>
      <c r="E26" s="11"/>
      <c r="F26" s="11"/>
    </row>
  </sheetData>
  <mergeCells count="3">
    <mergeCell ref="B4:B5"/>
    <mergeCell ref="C5:D5"/>
    <mergeCell ref="E5:F5"/>
  </mergeCells>
  <conditionalFormatting sqref="B6:F11">
    <cfRule type="expression" dxfId="41" priority="3" stopIfTrue="1">
      <formula>FIND(2008,getformula(B6),1)</formula>
    </cfRule>
    <cfRule type="expression" dxfId="40" priority="4" stopIfTrue="1">
      <formula>FIND(2009,getformula(B6),1)</formula>
    </cfRule>
  </conditionalFormatting>
  <conditionalFormatting sqref="B8:F8">
    <cfRule type="expression" dxfId="39" priority="1" stopIfTrue="1">
      <formula>FIND(2008,getformula(B8),1)</formula>
    </cfRule>
    <cfRule type="expression" dxfId="38" priority="2" stopIfTrue="1">
      <formula>FIND(2009,getformula(B8),1)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228F-ADC8-4D51-A588-43C8017EE2EC}">
  <dimension ref="B2:G42"/>
  <sheetViews>
    <sheetView zoomScale="85" workbookViewId="0">
      <selection activeCell="F5" sqref="F5"/>
    </sheetView>
  </sheetViews>
  <sheetFormatPr defaultRowHeight="12.5"/>
  <cols>
    <col min="1" max="1" width="8.7265625" style="27"/>
    <col min="2" max="2" width="19.08984375" style="27" customWidth="1"/>
    <col min="3" max="3" width="14.08984375" style="27" customWidth="1"/>
    <col min="4" max="5" width="15.6328125" style="27" customWidth="1"/>
    <col min="6" max="16384" width="8.7265625" style="27"/>
  </cols>
  <sheetData>
    <row r="2" spans="2:7" ht="13">
      <c r="B2" s="1" t="str">
        <f>[3]codes!L47</f>
        <v>Figure 2: Relative importance of Arts, entertainment and recreation (NACE Section R), EU, 2021</v>
      </c>
      <c r="C2" s="1"/>
      <c r="D2" s="1"/>
    </row>
    <row r="3" spans="2:7" ht="13">
      <c r="B3" s="2" t="s">
        <v>90</v>
      </c>
      <c r="C3" s="2"/>
      <c r="D3" s="2"/>
      <c r="G3" s="168"/>
    </row>
    <row r="4" spans="2:7" ht="13">
      <c r="B4" s="32"/>
      <c r="C4" s="11"/>
      <c r="D4" s="11"/>
    </row>
    <row r="5" spans="2:7" ht="13">
      <c r="B5" s="32"/>
      <c r="C5" s="11"/>
      <c r="D5" s="11"/>
    </row>
    <row r="6" spans="2:7" ht="13">
      <c r="B6" s="33"/>
      <c r="C6" s="30" t="s">
        <v>12</v>
      </c>
      <c r="D6" s="30" t="s">
        <v>32</v>
      </c>
    </row>
    <row r="7" spans="2:7" ht="13">
      <c r="B7" s="34" t="s">
        <v>72</v>
      </c>
      <c r="C7" s="31">
        <v>0.92057167294002495</v>
      </c>
      <c r="D7" s="31">
        <v>1.3141003161392693</v>
      </c>
    </row>
    <row r="8" spans="2:7" ht="13">
      <c r="B8" s="104"/>
      <c r="C8" s="105"/>
      <c r="D8" s="105"/>
    </row>
    <row r="9" spans="2:7" ht="13">
      <c r="B9" s="106" t="s">
        <v>78</v>
      </c>
      <c r="C9" s="107">
        <v>0.19474262342904478</v>
      </c>
      <c r="D9" s="107">
        <v>0.39845555789031312</v>
      </c>
    </row>
    <row r="10" spans="2:7" ht="13">
      <c r="B10" s="106" t="s">
        <v>64</v>
      </c>
      <c r="C10" s="107">
        <v>0.44686795240603711</v>
      </c>
      <c r="D10" s="107">
        <v>0.54010161379642896</v>
      </c>
    </row>
    <row r="11" spans="2:7" ht="13">
      <c r="B11" s="108" t="s">
        <v>51</v>
      </c>
      <c r="C11" s="107">
        <v>0.46138456028447378</v>
      </c>
      <c r="D11" s="107">
        <v>1.6954684304665668</v>
      </c>
    </row>
    <row r="12" spans="2:7" ht="13">
      <c r="B12" s="108" t="s">
        <v>56</v>
      </c>
      <c r="C12" s="107">
        <v>0.55562144910034073</v>
      </c>
      <c r="D12" s="107">
        <v>1.1130380361214649</v>
      </c>
    </row>
    <row r="13" spans="2:7" ht="13">
      <c r="B13" s="106" t="s">
        <v>61</v>
      </c>
      <c r="C13" s="107">
        <v>0.64134776506960223</v>
      </c>
      <c r="D13" s="107">
        <v>1.3325016674279913</v>
      </c>
    </row>
    <row r="14" spans="2:7" ht="13">
      <c r="B14" s="106" t="s">
        <v>79</v>
      </c>
      <c r="C14" s="107">
        <v>0.64971857567199376</v>
      </c>
      <c r="D14" s="107">
        <v>2.1953749519119148</v>
      </c>
    </row>
    <row r="15" spans="2:7" ht="13">
      <c r="B15" s="106" t="s">
        <v>62</v>
      </c>
      <c r="C15" s="107">
        <v>0.69233804866828774</v>
      </c>
      <c r="D15" s="107">
        <v>1.3340847708602226</v>
      </c>
    </row>
    <row r="16" spans="2:7" ht="13">
      <c r="B16" s="106" t="s">
        <v>66</v>
      </c>
      <c r="C16" s="107">
        <v>0.69246103864885644</v>
      </c>
      <c r="D16" s="107">
        <v>0.96370877786128473</v>
      </c>
    </row>
    <row r="17" spans="2:4" ht="13">
      <c r="B17" s="106" t="s">
        <v>74</v>
      </c>
      <c r="C17" s="107">
        <v>0.72611842718985964</v>
      </c>
      <c r="D17" s="107">
        <v>1.3878277841606061</v>
      </c>
    </row>
    <row r="18" spans="2:4" ht="13">
      <c r="B18" s="106" t="s">
        <v>80</v>
      </c>
      <c r="C18" s="107">
        <v>0.74494448363284882</v>
      </c>
      <c r="D18" s="107">
        <v>1.2949233940499925</v>
      </c>
    </row>
    <row r="19" spans="2:4" ht="13">
      <c r="B19" s="106" t="s">
        <v>53</v>
      </c>
      <c r="C19" s="107">
        <v>0.79740294569529413</v>
      </c>
      <c r="D19" s="107">
        <v>1.6482290562626827</v>
      </c>
    </row>
    <row r="20" spans="2:4" ht="13">
      <c r="B20" s="106" t="s">
        <v>81</v>
      </c>
      <c r="C20" s="107">
        <v>0.81208866005854585</v>
      </c>
      <c r="D20" s="107">
        <v>1.3537497130194347</v>
      </c>
    </row>
    <row r="21" spans="2:4" ht="13">
      <c r="B21" s="106" t="s">
        <v>57</v>
      </c>
      <c r="C21" s="107">
        <v>0.82075076497158672</v>
      </c>
      <c r="D21" s="107">
        <v>1.4730848666509391</v>
      </c>
    </row>
    <row r="22" spans="2:4" ht="13">
      <c r="B22" s="106" t="s">
        <v>67</v>
      </c>
      <c r="C22" s="107">
        <v>0.83486641662040384</v>
      </c>
      <c r="D22" s="107">
        <v>2.5870499347041047</v>
      </c>
    </row>
    <row r="23" spans="2:4" ht="13">
      <c r="B23" s="106" t="s">
        <v>50</v>
      </c>
      <c r="C23" s="107">
        <v>0.84185431964304092</v>
      </c>
      <c r="D23" s="107">
        <v>1.1423046206262411</v>
      </c>
    </row>
    <row r="24" spans="2:4" ht="13">
      <c r="B24" s="106" t="s">
        <v>63</v>
      </c>
      <c r="C24" s="107">
        <v>0.8429777746200422</v>
      </c>
      <c r="D24" s="107">
        <v>1.5595308128177923</v>
      </c>
    </row>
    <row r="25" spans="2:4" ht="13">
      <c r="B25" s="106" t="s">
        <v>54</v>
      </c>
      <c r="C25" s="107">
        <v>0.84383729949700348</v>
      </c>
      <c r="D25" s="107">
        <v>0.99588770023743312</v>
      </c>
    </row>
    <row r="26" spans="2:4" ht="13">
      <c r="B26" s="106" t="s">
        <v>73</v>
      </c>
      <c r="C26" s="107">
        <v>0.94821775708597156</v>
      </c>
      <c r="D26" s="107">
        <v>0.82907910734739154</v>
      </c>
    </row>
    <row r="27" spans="2:4" ht="13">
      <c r="B27" s="106" t="s">
        <v>77</v>
      </c>
      <c r="C27" s="107">
        <v>1.0838020309117953</v>
      </c>
      <c r="D27" s="107">
        <v>1.8190201002866562</v>
      </c>
    </row>
    <row r="28" spans="2:4" ht="13">
      <c r="B28" s="106" t="s">
        <v>55</v>
      </c>
      <c r="C28" s="107">
        <v>1.086431532947058</v>
      </c>
      <c r="D28" s="107">
        <v>1.5594190548211322</v>
      </c>
    </row>
    <row r="29" spans="2:4" ht="13">
      <c r="B29" s="106" t="s">
        <v>76</v>
      </c>
      <c r="C29" s="107">
        <v>1.2262046221709579</v>
      </c>
      <c r="D29" s="107">
        <v>1.2478848536998077</v>
      </c>
    </row>
    <row r="30" spans="2:4" ht="13">
      <c r="B30" s="106" t="s">
        <v>58</v>
      </c>
      <c r="C30" s="107">
        <v>1.2878926141524425</v>
      </c>
      <c r="D30" s="107">
        <v>1.3980818384392086</v>
      </c>
    </row>
    <row r="31" spans="2:4" ht="13">
      <c r="B31" s="106" t="s">
        <v>52</v>
      </c>
      <c r="C31" s="107">
        <v>1.2981795482711962</v>
      </c>
      <c r="D31" s="107">
        <v>1.8795997541438754</v>
      </c>
    </row>
    <row r="32" spans="2:4" ht="13">
      <c r="B32" s="106" t="s">
        <v>75</v>
      </c>
      <c r="C32" s="107">
        <v>2.1558981767293544</v>
      </c>
      <c r="D32" s="107">
        <v>2.273904358563378</v>
      </c>
    </row>
    <row r="33" spans="2:4" ht="13">
      <c r="B33" s="106" t="s">
        <v>60</v>
      </c>
      <c r="C33" s="107">
        <v>2.2543830817771857</v>
      </c>
      <c r="D33" s="107">
        <v>1.4285333129699638</v>
      </c>
    </row>
    <row r="34" spans="2:4" ht="13">
      <c r="B34" s="106" t="s">
        <v>65</v>
      </c>
      <c r="C34" s="107">
        <v>3.7315228952962847</v>
      </c>
      <c r="D34" s="107">
        <v>0.98183043584036711</v>
      </c>
    </row>
    <row r="35" spans="2:4" ht="13">
      <c r="B35" s="106" t="s">
        <v>59</v>
      </c>
      <c r="C35" s="107">
        <v>16.886708351335137</v>
      </c>
      <c r="D35" s="107">
        <v>5.3237058431459676</v>
      </c>
    </row>
    <row r="36" spans="2:4" ht="13">
      <c r="B36" s="106"/>
      <c r="C36" s="107"/>
      <c r="D36" s="107"/>
    </row>
    <row r="37" spans="2:4" ht="13" hidden="1">
      <c r="B37" s="109" t="s">
        <v>83</v>
      </c>
      <c r="C37" s="110">
        <v>1.0573965453913887</v>
      </c>
      <c r="D37" s="110">
        <v>2.0440885673151286</v>
      </c>
    </row>
    <row r="38" spans="2:4" ht="13">
      <c r="B38" s="109" t="s">
        <v>83</v>
      </c>
      <c r="C38" s="184">
        <v>1.0573965453913887</v>
      </c>
      <c r="D38" s="184">
        <v>2.0440885673151286</v>
      </c>
    </row>
    <row r="39" spans="2:4" ht="13">
      <c r="B39" s="109" t="s">
        <v>82</v>
      </c>
      <c r="C39" s="184">
        <v>0.69555170151215984</v>
      </c>
      <c r="D39" s="184">
        <v>1.6493068437330134</v>
      </c>
    </row>
    <row r="40" spans="2:4" ht="13">
      <c r="B40" s="29"/>
      <c r="C40" s="28"/>
      <c r="D40" s="28"/>
    </row>
    <row r="41" spans="2:4">
      <c r="B41" s="11" t="s">
        <v>84</v>
      </c>
      <c r="C41" s="11"/>
      <c r="D41" s="11"/>
    </row>
    <row r="42" spans="2:4" ht="13">
      <c r="B42" s="22" t="s">
        <v>88</v>
      </c>
      <c r="C42" s="11"/>
      <c r="D42" s="11"/>
    </row>
  </sheetData>
  <conditionalFormatting sqref="C36:D36 C13:D31 C10:D10 C8:D8">
    <cfRule type="expression" dxfId="37" priority="19" stopIfTrue="1">
      <formula>FIND(2008,getformula(C8),1)</formula>
    </cfRule>
    <cfRule type="expression" dxfId="36" priority="20" stopIfTrue="1">
      <formula>FIND(2009,getformula(C8),1)</formula>
    </cfRule>
  </conditionalFormatting>
  <conditionalFormatting sqref="C32:D35">
    <cfRule type="expression" dxfId="35" priority="17" stopIfTrue="1">
      <formula>FIND(2008,getformula(C32),1)</formula>
    </cfRule>
    <cfRule type="expression" dxfId="34" priority="18" stopIfTrue="1">
      <formula>FIND(2009,getformula(C32),1)</formula>
    </cfRule>
  </conditionalFormatting>
  <conditionalFormatting sqref="C37:D37">
    <cfRule type="expression" dxfId="33" priority="15" stopIfTrue="1">
      <formula>FIND(2008,getformula(C37),1)</formula>
    </cfRule>
    <cfRule type="expression" dxfId="32" priority="16" stopIfTrue="1">
      <formula>FIND(2009,getformula(C37),1)</formula>
    </cfRule>
  </conditionalFormatting>
  <conditionalFormatting sqref="C9:D9">
    <cfRule type="expression" dxfId="31" priority="11" stopIfTrue="1">
      <formula>FIND(2008,getformula(C9),1)</formula>
    </cfRule>
    <cfRule type="expression" dxfId="30" priority="12" stopIfTrue="1">
      <formula>FIND(2009,getformula(C9),1)</formula>
    </cfRule>
  </conditionalFormatting>
  <conditionalFormatting sqref="C7:D7">
    <cfRule type="expression" dxfId="29" priority="5" stopIfTrue="1">
      <formula>FIND(2008,getformula(C7),1)</formula>
    </cfRule>
    <cfRule type="expression" dxfId="28" priority="6" stopIfTrue="1">
      <formula>FIND(2009,getformula(C7),1)</formula>
    </cfRule>
  </conditionalFormatting>
  <conditionalFormatting sqref="B7">
    <cfRule type="expression" dxfId="27" priority="3" stopIfTrue="1">
      <formula>FIND(2008,getformula(B7),1)</formula>
    </cfRule>
    <cfRule type="expression" dxfId="26" priority="4" stopIfTrue="1">
      <formula>FIND(2009,getformula(B7),1)</formula>
    </cfRule>
  </conditionalFormatting>
  <conditionalFormatting sqref="C38:D39">
    <cfRule type="expression" dxfId="17" priority="1" stopIfTrue="1">
      <formula>FIND(2008,getformula(C38),1)</formula>
    </cfRule>
    <cfRule type="expression" dxfId="16" priority="2" stopIfTrue="1">
      <formula>FIND(2009,getformula(C38),1)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E4D9-5880-49F0-8C4A-E799C602CBE3}">
  <dimension ref="B2:J13"/>
  <sheetViews>
    <sheetView topLeftCell="A12" zoomScale="80" zoomScaleNormal="80" workbookViewId="0">
      <selection activeCell="B7" sqref="B7:J11"/>
    </sheetView>
  </sheetViews>
  <sheetFormatPr defaultRowHeight="14.5"/>
  <cols>
    <col min="2" max="2" width="19.6328125" customWidth="1"/>
    <col min="3" max="3" width="15.7265625" customWidth="1"/>
    <col min="4" max="4" width="15.90625" customWidth="1"/>
    <col min="5" max="5" width="17.453125" customWidth="1"/>
    <col min="7" max="7" width="17.08984375" customWidth="1"/>
    <col min="8" max="8" width="16.6328125" customWidth="1"/>
    <col min="9" max="9" width="16.90625" customWidth="1"/>
    <col min="10" max="10" width="20.81640625" customWidth="1"/>
  </cols>
  <sheetData>
    <row r="2" spans="2:10">
      <c r="B2" s="1" t="str">
        <f>[3]codes!L48</f>
        <v>Figure 3: Concentration of value added and employment, Arts, entertainment and recreation (NACE Section R), EU, 2021</v>
      </c>
      <c r="C2" s="2"/>
      <c r="D2" s="11"/>
      <c r="E2" s="2"/>
      <c r="F2" s="2"/>
      <c r="G2" s="2"/>
      <c r="H2" s="2"/>
      <c r="I2" s="2"/>
      <c r="J2" s="2"/>
    </row>
    <row r="3" spans="2:10">
      <c r="B3" s="2" t="s">
        <v>85</v>
      </c>
      <c r="C3" s="2"/>
      <c r="D3" s="2"/>
      <c r="E3" s="2"/>
      <c r="F3" s="11"/>
      <c r="G3" s="2"/>
      <c r="H3" s="2"/>
      <c r="I3" s="2"/>
      <c r="J3" s="2"/>
    </row>
    <row r="4" spans="2:10" ht="26">
      <c r="B4" s="112"/>
      <c r="C4" s="113" t="s">
        <v>86</v>
      </c>
      <c r="D4" s="114"/>
      <c r="E4" s="115" t="s">
        <v>30</v>
      </c>
      <c r="F4" s="116"/>
      <c r="G4" s="116"/>
      <c r="H4" s="113" t="s">
        <v>86</v>
      </c>
      <c r="I4" s="116"/>
      <c r="J4" s="113" t="s">
        <v>30</v>
      </c>
    </row>
    <row r="5" spans="2:10" ht="46.5" customHeight="1">
      <c r="B5" s="185" t="str">
        <f>'[3]Source data'!D5</f>
        <v>Arts, entertainment and recreation (NACE Section R)</v>
      </c>
      <c r="C5" s="186"/>
      <c r="D5" s="177" t="s">
        <v>30</v>
      </c>
      <c r="E5" s="177"/>
      <c r="F5" s="134"/>
      <c r="G5" s="185">
        <f>'[3]Source data'!I5</f>
        <v>0</v>
      </c>
      <c r="H5" s="186"/>
      <c r="I5" s="177" t="s">
        <v>30</v>
      </c>
      <c r="J5" s="177"/>
    </row>
    <row r="6" spans="2:10">
      <c r="B6" s="135" t="s">
        <v>12</v>
      </c>
      <c r="C6" s="136" t="s">
        <v>87</v>
      </c>
      <c r="D6" s="136" t="s">
        <v>12</v>
      </c>
      <c r="E6" s="135" t="s">
        <v>87</v>
      </c>
      <c r="F6" s="137"/>
      <c r="G6" s="135" t="s">
        <v>32</v>
      </c>
      <c r="H6" s="136" t="s">
        <v>87</v>
      </c>
      <c r="I6" s="136" t="s">
        <v>32</v>
      </c>
      <c r="J6" s="136" t="s">
        <v>87</v>
      </c>
    </row>
    <row r="7" spans="2:10">
      <c r="B7" s="117" t="s">
        <v>50</v>
      </c>
      <c r="C7" s="118">
        <v>26.777937204152252</v>
      </c>
      <c r="D7" s="119" t="s">
        <v>50</v>
      </c>
      <c r="E7" s="118">
        <v>29.281800751894671</v>
      </c>
      <c r="F7" s="11"/>
      <c r="G7" s="117" t="s">
        <v>50</v>
      </c>
      <c r="H7" s="120">
        <v>21.374283557114858</v>
      </c>
      <c r="I7" s="121" t="s">
        <v>50</v>
      </c>
      <c r="J7" s="122">
        <v>24.58884633089944</v>
      </c>
    </row>
    <row r="8" spans="2:10">
      <c r="B8" s="123" t="s">
        <v>75</v>
      </c>
      <c r="C8" s="124">
        <v>16.74860092659015</v>
      </c>
      <c r="D8" s="125" t="s">
        <v>66</v>
      </c>
      <c r="E8" s="124">
        <v>14.460299182512024</v>
      </c>
      <c r="F8" s="11"/>
      <c r="G8" s="123" t="s">
        <v>75</v>
      </c>
      <c r="H8" s="126">
        <v>16.623473347276725</v>
      </c>
      <c r="I8" s="127" t="s">
        <v>66</v>
      </c>
      <c r="J8" s="124">
        <v>12.578303188428855</v>
      </c>
    </row>
    <row r="9" spans="2:10">
      <c r="B9" s="123" t="s">
        <v>66</v>
      </c>
      <c r="C9" s="124">
        <v>10.877147413320246</v>
      </c>
      <c r="D9" s="125" t="s">
        <v>54</v>
      </c>
      <c r="E9" s="124">
        <v>10.511060031413598</v>
      </c>
      <c r="F9" s="11"/>
      <c r="G9" s="123" t="s">
        <v>66</v>
      </c>
      <c r="H9" s="126">
        <v>9.2244260536383536</v>
      </c>
      <c r="I9" s="127" t="s">
        <v>54</v>
      </c>
      <c r="J9" s="124">
        <v>11.278139850553627</v>
      </c>
    </row>
    <row r="10" spans="2:10">
      <c r="B10" s="123" t="s">
        <v>54</v>
      </c>
      <c r="C10" s="124">
        <v>9.6349092335549109</v>
      </c>
      <c r="D10" s="125" t="s">
        <v>79</v>
      </c>
      <c r="E10" s="124">
        <v>8.6633968629525668</v>
      </c>
      <c r="F10" s="11"/>
      <c r="G10" s="123" t="s">
        <v>79</v>
      </c>
      <c r="H10" s="126">
        <v>8.8674901748805457</v>
      </c>
      <c r="I10" s="127" t="s">
        <v>75</v>
      </c>
      <c r="J10" s="124">
        <v>9.6067855706958483</v>
      </c>
    </row>
    <row r="11" spans="2:10">
      <c r="B11" s="128" t="s">
        <v>79</v>
      </c>
      <c r="C11" s="129">
        <v>6.1144287139557401</v>
      </c>
      <c r="D11" s="130" t="s">
        <v>75</v>
      </c>
      <c r="E11" s="131">
        <v>7.1516770786394694</v>
      </c>
      <c r="F11" s="11"/>
      <c r="G11" s="128" t="s">
        <v>54</v>
      </c>
      <c r="H11" s="132">
        <v>8.5471106130786811</v>
      </c>
      <c r="I11" s="133" t="s">
        <v>64</v>
      </c>
      <c r="J11" s="129">
        <v>7.2924394887327866</v>
      </c>
    </row>
    <row r="12" spans="2:10">
      <c r="B12" s="11"/>
      <c r="C12" s="11"/>
      <c r="D12" s="11"/>
      <c r="E12" s="11"/>
      <c r="F12" s="11"/>
      <c r="G12" s="11"/>
      <c r="H12" s="11"/>
      <c r="I12" s="11"/>
      <c r="J12" s="11"/>
    </row>
    <row r="13" spans="2:10">
      <c r="B13" s="22" t="s">
        <v>88</v>
      </c>
      <c r="C13" s="11"/>
      <c r="D13" s="11"/>
      <c r="E13" s="11"/>
      <c r="F13" s="11"/>
      <c r="G13" s="11"/>
      <c r="H13" s="11"/>
      <c r="I13" s="11"/>
      <c r="J13" s="11"/>
    </row>
  </sheetData>
  <mergeCells count="4">
    <mergeCell ref="B5:C5"/>
    <mergeCell ref="D5:E5"/>
    <mergeCell ref="G5:H5"/>
    <mergeCell ref="I5:J5"/>
  </mergeCells>
  <conditionalFormatting sqref="C6:D6">
    <cfRule type="expression" dxfId="15" priority="7" stopIfTrue="1">
      <formula>FIND(2008,getformula(C6),1)</formula>
    </cfRule>
    <cfRule type="expression" dxfId="14" priority="8" stopIfTrue="1">
      <formula>FIND(2009,getformula(C6),1)</formula>
    </cfRule>
  </conditionalFormatting>
  <conditionalFormatting sqref="B6 E6">
    <cfRule type="expression" dxfId="13" priority="5" stopIfTrue="1">
      <formula>FIND(2008,getformula(B6),1)</formula>
    </cfRule>
    <cfRule type="expression" dxfId="12" priority="6" stopIfTrue="1">
      <formula>FIND(2009,getformula(B6),1)</formula>
    </cfRule>
  </conditionalFormatting>
  <conditionalFormatting sqref="H6:J6">
    <cfRule type="expression" dxfId="11" priority="3" stopIfTrue="1">
      <formula>FIND(2008,getformula(H6),1)</formula>
    </cfRule>
    <cfRule type="expression" dxfId="10" priority="4" stopIfTrue="1">
      <formula>FIND(2009,getformula(H6),1)</formula>
    </cfRule>
  </conditionalFormatting>
  <conditionalFormatting sqref="G6">
    <cfRule type="expression" dxfId="9" priority="1" stopIfTrue="1">
      <formula>FIND(2008,getformula(G6),1)</formula>
    </cfRule>
    <cfRule type="expression" dxfId="8" priority="2" stopIfTrue="1">
      <formula>FIND(2009,getformula(G6),1)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A6F2-F106-4B28-8CAA-C62276C0ECAA}">
  <dimension ref="B2:G35"/>
  <sheetViews>
    <sheetView zoomScale="83" workbookViewId="0">
      <selection activeCell="B14" sqref="B14"/>
    </sheetView>
  </sheetViews>
  <sheetFormatPr defaultRowHeight="12.5"/>
  <cols>
    <col min="1" max="1" width="8.7265625" style="27"/>
    <col min="2" max="2" width="66.54296875" style="27" customWidth="1"/>
    <col min="3" max="3" width="17.90625" style="27" customWidth="1"/>
    <col min="4" max="4" width="16.81640625" style="27" customWidth="1"/>
    <col min="5" max="5" width="17.453125" style="27" customWidth="1"/>
    <col min="6" max="6" width="18.90625" style="27" customWidth="1"/>
    <col min="7" max="16384" width="8.7265625" style="27"/>
  </cols>
  <sheetData>
    <row r="2" spans="2:7" ht="13">
      <c r="B2" s="1" t="s">
        <v>103</v>
      </c>
      <c r="C2" s="1"/>
      <c r="D2" s="1"/>
      <c r="E2" s="1"/>
      <c r="F2" s="1"/>
    </row>
    <row r="3" spans="2:7" ht="13">
      <c r="B3" s="1"/>
      <c r="C3" s="1"/>
      <c r="D3" s="1"/>
      <c r="E3" s="1"/>
      <c r="F3" s="1"/>
    </row>
    <row r="4" spans="2:7" ht="52">
      <c r="B4" s="60"/>
      <c r="C4" s="61" t="s">
        <v>47</v>
      </c>
      <c r="D4" s="62" t="s">
        <v>48</v>
      </c>
      <c r="E4" s="41" t="s">
        <v>49</v>
      </c>
      <c r="F4" s="63" t="s">
        <v>89</v>
      </c>
    </row>
    <row r="5" spans="2:7" ht="13">
      <c r="B5" s="64" t="s">
        <v>94</v>
      </c>
      <c r="C5" s="65" t="s">
        <v>50</v>
      </c>
      <c r="D5" s="66">
        <v>26.777937204152252</v>
      </c>
      <c r="E5" s="65" t="s">
        <v>59</v>
      </c>
      <c r="F5" s="65">
        <v>34.675072568940493</v>
      </c>
    </row>
    <row r="6" spans="2:7">
      <c r="B6" s="67" t="s">
        <v>96</v>
      </c>
      <c r="C6" s="69" t="s">
        <v>50</v>
      </c>
      <c r="D6" s="68">
        <v>4.8686517235569031</v>
      </c>
      <c r="E6" s="69" t="s">
        <v>79</v>
      </c>
      <c r="F6" s="58">
        <v>0.66375310756900918</v>
      </c>
    </row>
    <row r="7" spans="2:7">
      <c r="B7" s="67" t="s">
        <v>100</v>
      </c>
      <c r="C7" s="69" t="s">
        <v>50</v>
      </c>
      <c r="D7" s="68">
        <v>0.51284998808253479</v>
      </c>
      <c r="E7" s="69" t="s">
        <v>55</v>
      </c>
      <c r="F7" s="58">
        <v>8.9814830359091435E-2</v>
      </c>
    </row>
    <row r="8" spans="2:7">
      <c r="B8" s="67" t="s">
        <v>97</v>
      </c>
      <c r="C8" s="69" t="s">
        <v>50</v>
      </c>
      <c r="D8" s="68">
        <v>11.037897308110018</v>
      </c>
      <c r="E8" s="69" t="s">
        <v>59</v>
      </c>
      <c r="F8" s="58">
        <v>33.913280116110307</v>
      </c>
    </row>
    <row r="9" spans="2:7">
      <c r="B9" s="67" t="s">
        <v>95</v>
      </c>
      <c r="C9" s="69" t="s">
        <v>50</v>
      </c>
      <c r="D9" s="68">
        <v>8.0884489867147735</v>
      </c>
      <c r="E9" s="69" t="s">
        <v>75</v>
      </c>
      <c r="F9" s="58">
        <v>1.2543018257125544</v>
      </c>
    </row>
    <row r="10" spans="2:7" ht="14.5" customHeight="1">
      <c r="B10" s="57" t="s">
        <v>99</v>
      </c>
      <c r="C10" s="71" t="s">
        <v>50</v>
      </c>
      <c r="D10" s="70">
        <v>2.270100762428656</v>
      </c>
      <c r="E10" s="71" t="s">
        <v>76</v>
      </c>
      <c r="F10" s="147">
        <v>0.40432527680136604</v>
      </c>
      <c r="G10" s="111"/>
    </row>
    <row r="11" spans="2:7" ht="13">
      <c r="B11" s="22"/>
      <c r="C11" s="72"/>
      <c r="D11" s="72"/>
      <c r="E11" s="72"/>
      <c r="F11" s="72"/>
    </row>
    <row r="12" spans="2:7">
      <c r="B12" s="11"/>
      <c r="C12" s="11"/>
      <c r="D12" s="11"/>
      <c r="E12" s="59"/>
      <c r="F12" s="11"/>
    </row>
    <row r="13" spans="2:7" ht="13">
      <c r="B13" s="12" t="str">
        <f>[2]codes!$K$41&amp;[2]codes!K32&amp;")"</f>
        <v>Source: Eurostat (online data code: )</v>
      </c>
      <c r="C13" s="11"/>
      <c r="D13" s="11"/>
      <c r="E13" s="11"/>
      <c r="F13" s="11"/>
    </row>
    <row r="14" spans="2:7">
      <c r="B14" s="11"/>
      <c r="C14" s="11"/>
      <c r="D14" s="11"/>
      <c r="E14" s="59"/>
      <c r="F14" s="11"/>
    </row>
    <row r="15" spans="2:7">
      <c r="B15" s="11"/>
      <c r="C15" s="11"/>
      <c r="D15" s="11"/>
      <c r="E15" s="59"/>
      <c r="F15" s="11"/>
    </row>
    <row r="16" spans="2:7">
      <c r="B16" s="11"/>
      <c r="C16" s="11"/>
      <c r="D16" s="11"/>
      <c r="E16" s="59"/>
      <c r="F16" s="11"/>
    </row>
    <row r="17" spans="2:6">
      <c r="B17" s="11"/>
      <c r="C17" s="11"/>
      <c r="D17" s="11"/>
      <c r="E17" s="59"/>
      <c r="F17" s="11"/>
    </row>
    <row r="18" spans="2:6">
      <c r="B18" s="11"/>
      <c r="C18" s="11"/>
      <c r="D18" s="11"/>
      <c r="E18" s="59"/>
      <c r="F18" s="11"/>
    </row>
    <row r="19" spans="2:6">
      <c r="B19" s="11"/>
      <c r="C19" s="11"/>
      <c r="D19" s="11"/>
      <c r="E19" s="59"/>
      <c r="F19" s="11"/>
    </row>
    <row r="20" spans="2:6">
      <c r="B20" s="11"/>
      <c r="C20" s="11"/>
      <c r="D20" s="11"/>
      <c r="E20" s="59"/>
      <c r="F20" s="11"/>
    </row>
    <row r="21" spans="2:6">
      <c r="B21" s="11"/>
      <c r="C21" s="11"/>
      <c r="D21" s="11"/>
      <c r="E21" s="59"/>
      <c r="F21" s="11"/>
    </row>
    <row r="22" spans="2:6">
      <c r="B22" s="11"/>
      <c r="C22" s="11"/>
      <c r="D22" s="11"/>
      <c r="E22" s="59"/>
      <c r="F22" s="11"/>
    </row>
    <row r="23" spans="2:6">
      <c r="B23" s="11"/>
      <c r="C23" s="11"/>
      <c r="D23" s="11"/>
      <c r="E23" s="59"/>
      <c r="F23" s="11"/>
    </row>
    <row r="24" spans="2:6">
      <c r="B24" s="11"/>
      <c r="C24" s="11"/>
      <c r="D24" s="11"/>
      <c r="E24" s="59"/>
      <c r="F24" s="11"/>
    </row>
    <row r="25" spans="2:6">
      <c r="B25" s="11"/>
      <c r="C25" s="11"/>
      <c r="D25" s="11"/>
      <c r="E25" s="59"/>
      <c r="F25" s="11"/>
    </row>
    <row r="26" spans="2:6">
      <c r="B26" s="11"/>
      <c r="C26" s="11"/>
      <c r="D26" s="11"/>
      <c r="E26" s="59"/>
      <c r="F26" s="11"/>
    </row>
    <row r="27" spans="2:6">
      <c r="B27" s="11"/>
      <c r="C27" s="11"/>
      <c r="D27" s="11"/>
      <c r="E27" s="59"/>
      <c r="F27" s="11"/>
    </row>
    <row r="28" spans="2:6">
      <c r="B28" s="11"/>
      <c r="C28" s="11"/>
      <c r="D28" s="11"/>
      <c r="E28" s="59"/>
      <c r="F28" s="11"/>
    </row>
    <row r="29" spans="2:6">
      <c r="B29" s="11"/>
      <c r="C29" s="11"/>
      <c r="D29" s="11"/>
      <c r="E29" s="59"/>
      <c r="F29" s="11"/>
    </row>
    <row r="30" spans="2:6">
      <c r="B30" s="11"/>
      <c r="C30" s="11"/>
      <c r="D30" s="11"/>
      <c r="E30" s="59"/>
      <c r="F30" s="11"/>
    </row>
    <row r="31" spans="2:6">
      <c r="B31" s="11"/>
      <c r="C31" s="11"/>
      <c r="D31" s="11"/>
      <c r="E31" s="59"/>
      <c r="F31" s="11"/>
    </row>
    <row r="32" spans="2:6">
      <c r="B32" s="11"/>
      <c r="C32" s="11"/>
      <c r="D32" s="11"/>
      <c r="E32" s="59"/>
      <c r="F32" s="11"/>
    </row>
    <row r="33" spans="2:6">
      <c r="B33" s="11"/>
      <c r="C33" s="11"/>
      <c r="D33" s="11"/>
      <c r="E33" s="11"/>
      <c r="F33" s="11"/>
    </row>
    <row r="34" spans="2:6">
      <c r="B34" s="11"/>
      <c r="C34" s="11"/>
      <c r="D34" s="11"/>
      <c r="E34" s="11"/>
      <c r="F34" s="11"/>
    </row>
    <row r="35" spans="2:6">
      <c r="B35" s="11"/>
      <c r="C35" s="11"/>
      <c r="D35" s="11"/>
      <c r="E35" s="11"/>
      <c r="F35" s="1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B603-3B12-414A-9179-0A4E8707417D}">
  <dimension ref="B2:I39"/>
  <sheetViews>
    <sheetView tabSelected="1" zoomScale="90" workbookViewId="0">
      <selection activeCell="G17" sqref="G17"/>
    </sheetView>
  </sheetViews>
  <sheetFormatPr defaultRowHeight="12.5"/>
  <cols>
    <col min="1" max="1" width="8.7265625" style="27"/>
    <col min="2" max="2" width="17" style="27" customWidth="1"/>
    <col min="3" max="3" width="20.6328125" style="27" customWidth="1"/>
    <col min="4" max="4" width="18.7265625" style="27" customWidth="1"/>
    <col min="5" max="5" width="18.90625" style="27" customWidth="1"/>
    <col min="6" max="6" width="17.6328125" style="27" customWidth="1"/>
    <col min="7" max="7" width="19.08984375" style="27" customWidth="1"/>
    <col min="8" max="8" width="21.7265625" style="27" customWidth="1"/>
    <col min="9" max="9" width="24.453125" style="27" customWidth="1"/>
    <col min="10" max="16384" width="8.7265625" style="27"/>
  </cols>
  <sheetData>
    <row r="2" spans="2:9" ht="13">
      <c r="B2" s="1" t="s">
        <v>104</v>
      </c>
      <c r="C2" s="1"/>
      <c r="D2" s="1"/>
      <c r="E2" s="1"/>
      <c r="F2" s="1"/>
      <c r="G2" s="1"/>
      <c r="H2" s="73"/>
    </row>
    <row r="3" spans="2:9">
      <c r="B3" s="2"/>
      <c r="C3" s="2"/>
      <c r="D3" s="2"/>
      <c r="E3" s="2"/>
      <c r="F3" s="2"/>
      <c r="G3" s="2"/>
      <c r="H3" s="74"/>
    </row>
    <row r="4" spans="2:9" ht="39">
      <c r="B4" s="37"/>
      <c r="C4" s="187" t="s">
        <v>68</v>
      </c>
      <c r="D4" s="187" t="s">
        <v>33</v>
      </c>
      <c r="E4" s="187" t="s">
        <v>69</v>
      </c>
      <c r="F4" s="187" t="s">
        <v>35</v>
      </c>
      <c r="G4" s="188" t="s">
        <v>70</v>
      </c>
      <c r="H4" s="187" t="s">
        <v>36</v>
      </c>
      <c r="I4" s="159" t="s">
        <v>42</v>
      </c>
    </row>
    <row r="5" spans="2:9" ht="14.5" customHeight="1">
      <c r="B5" s="38"/>
      <c r="C5" s="178" t="s">
        <v>37</v>
      </c>
      <c r="D5" s="179"/>
      <c r="E5" s="191" t="s">
        <v>71</v>
      </c>
      <c r="F5" s="192"/>
      <c r="G5" s="191" t="s">
        <v>71</v>
      </c>
      <c r="H5" s="192"/>
      <c r="I5" s="189" t="s">
        <v>45</v>
      </c>
    </row>
    <row r="6" spans="2:9" ht="13">
      <c r="B6" s="75" t="s">
        <v>72</v>
      </c>
      <c r="C6" s="76">
        <v>894028</v>
      </c>
      <c r="D6" s="76">
        <v>2051629</v>
      </c>
      <c r="E6" s="77">
        <v>209811.21</v>
      </c>
      <c r="F6" s="77">
        <v>86469.73</v>
      </c>
      <c r="G6" s="77">
        <v>12495.83</v>
      </c>
      <c r="H6" s="78">
        <v>42226.27</v>
      </c>
      <c r="I6" s="190">
        <v>29.17</v>
      </c>
    </row>
    <row r="7" spans="2:9" ht="13">
      <c r="B7" s="79" t="s">
        <v>62</v>
      </c>
      <c r="C7" s="80">
        <v>23266</v>
      </c>
      <c r="D7" s="81">
        <v>50255</v>
      </c>
      <c r="E7" s="82">
        <v>7718.1</v>
      </c>
      <c r="F7" s="82">
        <v>2250</v>
      </c>
      <c r="G7" s="82">
        <v>656.68</v>
      </c>
      <c r="H7" s="83">
        <v>1385.31</v>
      </c>
      <c r="I7" s="83">
        <v>48.26</v>
      </c>
    </row>
    <row r="8" spans="2:9" ht="13">
      <c r="B8" s="84" t="s">
        <v>56</v>
      </c>
      <c r="C8" s="85">
        <v>4869</v>
      </c>
      <c r="D8" s="86">
        <v>23689</v>
      </c>
      <c r="E8" s="87">
        <v>1261.6099999999999</v>
      </c>
      <c r="F8" s="87">
        <v>226.73</v>
      </c>
      <c r="G8" s="87">
        <v>81.69</v>
      </c>
      <c r="H8" s="88">
        <v>185.84</v>
      </c>
      <c r="I8" s="88">
        <v>9.26</v>
      </c>
    </row>
    <row r="9" spans="2:9" ht="13">
      <c r="B9" s="84" t="s">
        <v>73</v>
      </c>
      <c r="C9" s="85">
        <v>26079</v>
      </c>
      <c r="D9" s="86">
        <v>34129</v>
      </c>
      <c r="E9" s="87">
        <v>2862.93</v>
      </c>
      <c r="F9" s="87">
        <v>1335.77</v>
      </c>
      <c r="G9" s="87">
        <v>189.85</v>
      </c>
      <c r="H9" s="88">
        <v>367.7</v>
      </c>
      <c r="I9" s="88">
        <v>21.2</v>
      </c>
    </row>
    <row r="10" spans="2:9" ht="13">
      <c r="B10" s="84" t="s">
        <v>67</v>
      </c>
      <c r="C10" s="85">
        <v>6561</v>
      </c>
      <c r="D10" s="86">
        <v>55528</v>
      </c>
      <c r="E10" s="87">
        <v>4228.54</v>
      </c>
      <c r="F10" s="87">
        <v>1598.44</v>
      </c>
      <c r="G10" s="87">
        <v>114.45</v>
      </c>
      <c r="H10" s="88">
        <v>1061.6199999999999</v>
      </c>
      <c r="I10" s="88">
        <v>20.67</v>
      </c>
    </row>
    <row r="11" spans="2:9" ht="13">
      <c r="B11" s="84" t="s">
        <v>50</v>
      </c>
      <c r="C11" s="85">
        <v>80009</v>
      </c>
      <c r="D11" s="86">
        <v>438521</v>
      </c>
      <c r="E11" s="87">
        <v>34605.040000000001</v>
      </c>
      <c r="F11" s="87">
        <v>23154.81</v>
      </c>
      <c r="G11" s="87">
        <v>2925.75</v>
      </c>
      <c r="H11" s="88">
        <v>9209.2999999999993</v>
      </c>
      <c r="I11" s="88">
        <v>25.54</v>
      </c>
    </row>
    <row r="12" spans="2:9" ht="13">
      <c r="B12" s="84" t="s">
        <v>74</v>
      </c>
      <c r="C12" s="85">
        <v>4352</v>
      </c>
      <c r="D12" s="86">
        <v>7139</v>
      </c>
      <c r="E12" s="87">
        <v>450.3</v>
      </c>
      <c r="F12" s="87">
        <v>139.33000000000001</v>
      </c>
      <c r="G12" s="87">
        <v>21.37</v>
      </c>
      <c r="H12" s="88">
        <v>72.45</v>
      </c>
      <c r="I12" s="88">
        <v>15.71</v>
      </c>
    </row>
    <row r="13" spans="2:9" ht="13">
      <c r="B13" s="84" t="s">
        <v>51</v>
      </c>
      <c r="C13" s="85">
        <v>12362</v>
      </c>
      <c r="D13" s="86">
        <v>34390</v>
      </c>
      <c r="E13" s="87">
        <v>5331.31</v>
      </c>
      <c r="F13" s="87">
        <v>1711.17</v>
      </c>
      <c r="G13" s="87">
        <v>241.37</v>
      </c>
      <c r="H13" s="88">
        <v>733.93</v>
      </c>
      <c r="I13" s="88">
        <v>29.21</v>
      </c>
    </row>
    <row r="14" spans="2:9" ht="13">
      <c r="B14" s="84" t="s">
        <v>52</v>
      </c>
      <c r="C14" s="85">
        <v>18178</v>
      </c>
      <c r="D14" s="86">
        <v>60794</v>
      </c>
      <c r="E14" s="87">
        <v>6998.75</v>
      </c>
      <c r="F14" s="87">
        <v>967.46</v>
      </c>
      <c r="G14" s="87">
        <v>40.340000000000003</v>
      </c>
      <c r="H14" s="88">
        <v>370.48</v>
      </c>
      <c r="I14" s="88">
        <v>8.4600000000000009</v>
      </c>
    </row>
    <row r="15" spans="2:9" ht="13">
      <c r="B15" s="84" t="s">
        <v>75</v>
      </c>
      <c r="C15" s="85">
        <v>104228</v>
      </c>
      <c r="D15" s="86">
        <v>341052</v>
      </c>
      <c r="E15" s="87">
        <v>38495.699999999997</v>
      </c>
      <c r="F15" s="87">
        <v>14482.47</v>
      </c>
      <c r="G15" s="87">
        <v>1435.17</v>
      </c>
      <c r="H15" s="88">
        <v>7843.62</v>
      </c>
      <c r="I15" s="88">
        <v>30.06</v>
      </c>
    </row>
    <row r="16" spans="2:9" ht="13">
      <c r="B16" s="84" t="s">
        <v>66</v>
      </c>
      <c r="C16" s="85">
        <v>147824</v>
      </c>
      <c r="D16" s="86">
        <v>189251</v>
      </c>
      <c r="E16" s="87">
        <v>24487.55</v>
      </c>
      <c r="F16" s="87">
        <v>9405.44</v>
      </c>
      <c r="G16" s="87">
        <v>2397.29</v>
      </c>
      <c r="H16" s="88">
        <v>6607.96</v>
      </c>
      <c r="I16" s="88">
        <v>46.81</v>
      </c>
    </row>
    <row r="17" spans="2:9" ht="13">
      <c r="B17" s="84" t="s">
        <v>76</v>
      </c>
      <c r="C17" s="85">
        <v>3431</v>
      </c>
      <c r="D17" s="86">
        <v>15155</v>
      </c>
      <c r="E17" s="87">
        <v>871.51</v>
      </c>
      <c r="F17" s="87">
        <v>412.05</v>
      </c>
      <c r="G17" s="87">
        <v>51.3</v>
      </c>
      <c r="H17" s="88">
        <v>180.73</v>
      </c>
      <c r="I17" s="88">
        <v>13.93</v>
      </c>
    </row>
    <row r="18" spans="2:9" ht="13">
      <c r="B18" s="84" t="s">
        <v>54</v>
      </c>
      <c r="C18" s="85">
        <v>73478</v>
      </c>
      <c r="D18" s="86">
        <v>175355</v>
      </c>
      <c r="E18" s="87">
        <v>23380.02</v>
      </c>
      <c r="F18" s="87">
        <v>8331.2800000000007</v>
      </c>
      <c r="G18" s="87">
        <v>1142.8499999999999</v>
      </c>
      <c r="H18" s="88">
        <v>4633.09</v>
      </c>
      <c r="I18" s="88">
        <v>44.01</v>
      </c>
    </row>
    <row r="19" spans="2:9" ht="13">
      <c r="B19" s="84" t="s">
        <v>77</v>
      </c>
      <c r="C19" s="85">
        <v>2234</v>
      </c>
      <c r="D19" s="86">
        <v>6352</v>
      </c>
      <c r="E19" s="87">
        <v>394.62</v>
      </c>
      <c r="F19" s="87">
        <v>168.09</v>
      </c>
      <c r="G19" s="87">
        <v>174.65</v>
      </c>
      <c r="H19" s="88">
        <v>114</v>
      </c>
      <c r="I19" s="88">
        <v>19.73</v>
      </c>
    </row>
    <row r="20" spans="2:9" ht="13">
      <c r="B20" s="84" t="s">
        <v>57</v>
      </c>
      <c r="C20" s="85">
        <v>5043</v>
      </c>
      <c r="D20" s="86">
        <v>10178</v>
      </c>
      <c r="E20" s="87">
        <v>358.21</v>
      </c>
      <c r="F20" s="87">
        <v>144.19999999999999</v>
      </c>
      <c r="G20" s="87">
        <v>34.9</v>
      </c>
      <c r="H20" s="88">
        <v>84.44</v>
      </c>
      <c r="I20" s="88">
        <v>12.28</v>
      </c>
    </row>
    <row r="21" spans="2:9" ht="13">
      <c r="B21" s="84" t="s">
        <v>61</v>
      </c>
      <c r="C21" s="85">
        <v>11588</v>
      </c>
      <c r="D21" s="86">
        <v>15723</v>
      </c>
      <c r="E21" s="87">
        <v>1245.3</v>
      </c>
      <c r="F21" s="87">
        <v>204.46</v>
      </c>
      <c r="G21" s="87">
        <v>27.58</v>
      </c>
      <c r="H21" s="88">
        <v>81.63</v>
      </c>
      <c r="I21" s="88">
        <v>10.26</v>
      </c>
    </row>
    <row r="22" spans="2:9" ht="13">
      <c r="B22" s="84" t="s">
        <v>78</v>
      </c>
      <c r="C22" s="85">
        <v>766</v>
      </c>
      <c r="D22" s="86">
        <v>1517</v>
      </c>
      <c r="E22" s="87">
        <v>334.83</v>
      </c>
      <c r="F22" s="87">
        <v>98.2</v>
      </c>
      <c r="G22" s="87">
        <v>8.74</v>
      </c>
      <c r="H22" s="88">
        <v>47.92</v>
      </c>
      <c r="I22" s="88">
        <v>44.66</v>
      </c>
    </row>
    <row r="23" spans="2:9" ht="13">
      <c r="B23" s="84" t="s">
        <v>60</v>
      </c>
      <c r="C23" s="85">
        <v>30369</v>
      </c>
      <c r="D23" s="86">
        <v>46581</v>
      </c>
      <c r="E23" s="87">
        <v>3220.21</v>
      </c>
      <c r="F23" s="87">
        <v>2045.34</v>
      </c>
      <c r="G23" s="87">
        <v>140.12</v>
      </c>
      <c r="H23" s="88">
        <v>383.68</v>
      </c>
      <c r="I23" s="88">
        <v>20.93</v>
      </c>
    </row>
    <row r="24" spans="2:9" ht="13">
      <c r="B24" s="84" t="s">
        <v>59</v>
      </c>
      <c r="C24" s="85">
        <v>1979</v>
      </c>
      <c r="D24" s="86">
        <v>11981</v>
      </c>
      <c r="E24" s="87">
        <v>10438.92</v>
      </c>
      <c r="F24" s="87">
        <v>1911.29</v>
      </c>
      <c r="G24" s="87">
        <v>26.37</v>
      </c>
      <c r="H24" s="88">
        <v>454.09</v>
      </c>
      <c r="I24" s="88">
        <v>43.46</v>
      </c>
    </row>
    <row r="25" spans="2:9" ht="13">
      <c r="B25" s="84" t="s">
        <v>79</v>
      </c>
      <c r="C25" s="85">
        <v>118801</v>
      </c>
      <c r="D25" s="86">
        <v>181928</v>
      </c>
      <c r="E25" s="87">
        <v>9595.82</v>
      </c>
      <c r="F25" s="87">
        <v>5287.13</v>
      </c>
      <c r="G25" s="87">
        <v>964.71</v>
      </c>
      <c r="H25" s="88">
        <v>2662.94</v>
      </c>
      <c r="I25" s="88">
        <v>23.83</v>
      </c>
    </row>
    <row r="26" spans="2:9" ht="13">
      <c r="B26" s="84" t="s">
        <v>53</v>
      </c>
      <c r="C26" s="85">
        <v>29711</v>
      </c>
      <c r="D26" s="86">
        <v>59172</v>
      </c>
      <c r="E26" s="87">
        <v>4019.23</v>
      </c>
      <c r="F26" s="87">
        <v>2026.62</v>
      </c>
      <c r="G26" s="87">
        <v>233.38</v>
      </c>
      <c r="H26" s="88">
        <v>1171.57</v>
      </c>
      <c r="I26" s="88">
        <v>40.33</v>
      </c>
    </row>
    <row r="27" spans="2:9" ht="13">
      <c r="B27" s="84" t="s">
        <v>64</v>
      </c>
      <c r="C27" s="85">
        <v>30294</v>
      </c>
      <c r="D27" s="86">
        <v>61492</v>
      </c>
      <c r="E27" s="87">
        <v>11251.42</v>
      </c>
      <c r="F27" s="87">
        <v>1452.46</v>
      </c>
      <c r="G27" s="87">
        <v>332.29</v>
      </c>
      <c r="H27" s="88">
        <v>550.59</v>
      </c>
      <c r="I27" s="88">
        <v>16.7</v>
      </c>
    </row>
    <row r="28" spans="2:9" ht="13">
      <c r="B28" s="84" t="s">
        <v>55</v>
      </c>
      <c r="C28" s="85">
        <v>38608</v>
      </c>
      <c r="D28" s="86">
        <v>64194</v>
      </c>
      <c r="E28" s="87">
        <v>2538.15</v>
      </c>
      <c r="F28" s="87">
        <v>1306.22</v>
      </c>
      <c r="G28" s="87">
        <v>226.44</v>
      </c>
      <c r="H28" s="88">
        <v>921.84</v>
      </c>
      <c r="I28" s="88">
        <v>29.06</v>
      </c>
    </row>
    <row r="29" spans="2:9" ht="13">
      <c r="B29" s="84" t="s">
        <v>80</v>
      </c>
      <c r="C29" s="85">
        <v>24827</v>
      </c>
      <c r="D29" s="86">
        <v>60571</v>
      </c>
      <c r="E29" s="87">
        <v>2842.49</v>
      </c>
      <c r="F29" s="87">
        <v>819.09</v>
      </c>
      <c r="G29" s="87">
        <v>215.2</v>
      </c>
      <c r="H29" s="88">
        <v>408.34</v>
      </c>
      <c r="I29" s="88">
        <v>9.61</v>
      </c>
    </row>
    <row r="30" spans="2:9" ht="13">
      <c r="B30" s="84" t="s">
        <v>63</v>
      </c>
      <c r="C30" s="85">
        <v>8609</v>
      </c>
      <c r="D30" s="86">
        <v>11744</v>
      </c>
      <c r="E30" s="87">
        <v>633.91999999999996</v>
      </c>
      <c r="F30" s="87">
        <v>285.94</v>
      </c>
      <c r="G30" s="87">
        <v>28.06</v>
      </c>
      <c r="H30" s="88">
        <v>108.81</v>
      </c>
      <c r="I30" s="88">
        <v>27.02</v>
      </c>
    </row>
    <row r="31" spans="2:9" ht="13">
      <c r="B31" s="84" t="s">
        <v>65</v>
      </c>
      <c r="C31" s="85">
        <v>7835</v>
      </c>
      <c r="D31" s="86">
        <v>17394</v>
      </c>
      <c r="E31" s="87">
        <v>2898.16</v>
      </c>
      <c r="F31" s="87">
        <v>2040.34</v>
      </c>
      <c r="G31" s="87">
        <v>107.43</v>
      </c>
      <c r="H31" s="88">
        <v>183.56</v>
      </c>
      <c r="I31" s="88">
        <v>16.77</v>
      </c>
    </row>
    <row r="32" spans="2:9" ht="13">
      <c r="B32" s="84" t="s">
        <v>58</v>
      </c>
      <c r="C32" s="85">
        <v>17350</v>
      </c>
      <c r="D32" s="86">
        <v>23296</v>
      </c>
      <c r="E32" s="87">
        <v>3088.3</v>
      </c>
      <c r="F32" s="87">
        <v>1642.09</v>
      </c>
      <c r="G32" s="87">
        <v>167.16</v>
      </c>
      <c r="H32" s="88">
        <v>697.64</v>
      </c>
      <c r="I32" s="88">
        <v>40.049999999999997</v>
      </c>
    </row>
    <row r="33" spans="2:9" ht="13">
      <c r="B33" s="89" t="s">
        <v>81</v>
      </c>
      <c r="C33" s="90">
        <v>61377</v>
      </c>
      <c r="D33" s="91">
        <v>54248</v>
      </c>
      <c r="E33" s="92">
        <v>6260.27</v>
      </c>
      <c r="F33" s="92">
        <v>3023.32</v>
      </c>
      <c r="G33" s="92">
        <v>510.69</v>
      </c>
      <c r="H33" s="93">
        <v>1703.18</v>
      </c>
      <c r="I33" s="93">
        <v>38.19</v>
      </c>
    </row>
    <row r="34" spans="2:9" ht="13">
      <c r="B34" s="94" t="s">
        <v>82</v>
      </c>
      <c r="C34" s="95">
        <v>31093</v>
      </c>
      <c r="D34" s="96">
        <v>30008</v>
      </c>
      <c r="E34" s="97">
        <v>7049.03</v>
      </c>
      <c r="F34" s="97">
        <v>1841.95</v>
      </c>
      <c r="G34" s="97">
        <v>168.06</v>
      </c>
      <c r="H34" s="98">
        <v>717.93</v>
      </c>
      <c r="I34" s="98">
        <v>37</v>
      </c>
    </row>
    <row r="35" spans="2:9" ht="13">
      <c r="B35" s="99" t="s">
        <v>83</v>
      </c>
      <c r="C35" s="100">
        <v>4379</v>
      </c>
      <c r="D35" s="101">
        <v>67057</v>
      </c>
      <c r="E35" s="102">
        <v>15788.21</v>
      </c>
      <c r="F35" s="102">
        <v>4836.74</v>
      </c>
      <c r="G35" s="102">
        <v>263.64</v>
      </c>
      <c r="H35" s="103" t="s">
        <v>40</v>
      </c>
      <c r="I35" s="103" t="s">
        <v>40</v>
      </c>
    </row>
    <row r="36" spans="2:9">
      <c r="B36" s="11"/>
      <c r="C36" s="11"/>
      <c r="D36" s="11"/>
      <c r="E36" s="11"/>
      <c r="F36" s="11"/>
      <c r="G36" s="11"/>
      <c r="H36" s="74"/>
    </row>
    <row r="37" spans="2:9">
      <c r="B37" s="2" t="s">
        <v>39</v>
      </c>
      <c r="C37" s="11"/>
      <c r="D37" s="11"/>
      <c r="E37" s="11"/>
      <c r="F37" s="11"/>
      <c r="G37" s="11"/>
      <c r="H37" s="74"/>
    </row>
    <row r="38" spans="2:9" ht="13">
      <c r="B38" s="22" t="s">
        <v>88</v>
      </c>
      <c r="C38" s="11"/>
      <c r="D38" s="11"/>
      <c r="E38" s="11"/>
      <c r="F38" s="11"/>
      <c r="G38" s="11"/>
      <c r="H38" s="74"/>
    </row>
    <row r="39" spans="2:9">
      <c r="B39" s="11"/>
      <c r="C39" s="11"/>
      <c r="D39" s="11"/>
      <c r="E39" s="11"/>
      <c r="F39" s="11"/>
      <c r="G39" s="11"/>
      <c r="H39" s="74"/>
    </row>
  </sheetData>
  <mergeCells count="3">
    <mergeCell ref="C5:D5"/>
    <mergeCell ref="E5:F5"/>
    <mergeCell ref="G5:H5"/>
  </mergeCells>
  <conditionalFormatting sqref="C6:H34">
    <cfRule type="expression" dxfId="7" priority="7" stopIfTrue="1">
      <formula>FIND(2008,getformula(C6),1)</formula>
    </cfRule>
    <cfRule type="expression" dxfId="6" priority="8" stopIfTrue="1">
      <formula>FIND(2009,getformula(C6),1)</formula>
    </cfRule>
  </conditionalFormatting>
  <conditionalFormatting sqref="C35:H35">
    <cfRule type="expression" dxfId="5" priority="5" stopIfTrue="1">
      <formula>FIND(2008,getformula(C35),1)</formula>
    </cfRule>
    <cfRule type="expression" dxfId="4" priority="6" stopIfTrue="1">
      <formula>FIND(2009,getformula(C35),1)</formula>
    </cfRule>
  </conditionalFormatting>
  <conditionalFormatting sqref="I7:I35">
    <cfRule type="expression" dxfId="3" priority="3" stopIfTrue="1">
      <formula>FIND(2008,getformula(I7),1)</formula>
    </cfRule>
    <cfRule type="expression" dxfId="2" priority="4" stopIfTrue="1">
      <formula>FIND(2009,getformula(I7),1)</formula>
    </cfRule>
  </conditionalFormatting>
  <conditionalFormatting sqref="I6">
    <cfRule type="expression" dxfId="1" priority="1" stopIfTrue="1">
      <formula>FIND(2008,getformula(I6),1)</formula>
    </cfRule>
    <cfRule type="expression" dxfId="0" priority="2" stopIfTrue="1">
      <formula>FIND(2009,getformula(I6),1)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</vt:lpstr>
      <vt:lpstr>Figure 1</vt:lpstr>
      <vt:lpstr>Table 2a</vt:lpstr>
      <vt:lpstr>Table 2b</vt:lpstr>
      <vt:lpstr>Figure 2</vt:lpstr>
      <vt:lpstr>Figure 3</vt:lpstr>
      <vt:lpstr>Table 3</vt:lpstr>
      <vt:lpstr>Table 4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Andreia (ESTAT)</dc:creator>
  <cp:lastModifiedBy>DANILA Andreia (ESTAT)</cp:lastModifiedBy>
  <dcterms:created xsi:type="dcterms:W3CDTF">2015-06-05T18:17:20Z</dcterms:created>
  <dcterms:modified xsi:type="dcterms:W3CDTF">2024-03-29T15:29:24Z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2024-01-12T10:44:46Z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d8af3aa3-42c5-44ed-b35c-4a3b0c6ab91a</vt:lpwstr>
  </property>
  <property fmtid="{D5CDD505-2E9C-101B-9397-08002B2CF9AE}" pid="8" name="MSIP_Label_6bd9ddd1-4d20-43f6-abfa-fc3c07406f94_ContentBits">
    <vt:lpwstr>0</vt:lpwstr>
  </property>
</Properties>
</file>