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M:\Projet\Maritime\Contract-2024\Task3-Dissemination\Passengers-2023\"/>
    </mc:Choice>
  </mc:AlternateContent>
  <xr:revisionPtr revIDLastSave="0" documentId="13_ncr:1_{447168B0-65F8-48D4-8388-B1CC0BA4313E}" xr6:coauthVersionLast="47" xr6:coauthVersionMax="47" xr10:uidLastSave="{00000000-0000-0000-0000-000000000000}"/>
  <bookViews>
    <workbookView xWindow="28680" yWindow="-120" windowWidth="29040" windowHeight="15840" tabRatio="778" activeTab="3" xr2:uid="{00000000-000D-0000-FFFF-FFFF00000000}"/>
  </bookViews>
  <sheets>
    <sheet name="Figure 1" sheetId="36" r:id="rId1"/>
    <sheet name="Figure 2" sheetId="24" r:id="rId2"/>
    <sheet name="Table 1" sheetId="63" r:id="rId3"/>
    <sheet name="Figure 3" sheetId="62" r:id="rId4"/>
    <sheet name="Table 2" sheetId="48" r:id="rId5"/>
    <sheet name="Figure 4" sheetId="49" r:id="rId6"/>
  </sheets>
  <definedNames>
    <definedName name="_xlnm.Print_Area" localSheetId="0">'Figure 1'!$A$3:$Q$58</definedName>
    <definedName name="_xlnm.Print_Area" localSheetId="1">'Figure 2'!$I$45:$L$77</definedName>
    <definedName name="_xlnm.Print_Area" localSheetId="3">'Figure 3'!$H$1:$U$28</definedName>
    <definedName name="_xlnm.Print_Area" localSheetId="5">'Figure 4'!$H$1:$S$35</definedName>
    <definedName name="_xlnm.Print_Area" localSheetId="2">'Table 1'!$A$1:$M$28</definedName>
    <definedName name="_xlnm.Print_Area" localSheetId="4">'Table 2'!$A$1:$L$28</definedName>
  </definedNames>
  <calcPr calcId="191029"/>
</workbook>
</file>

<file path=xl/calcChain.xml><?xml version="1.0" encoding="utf-8"?>
<calcChain xmlns="http://schemas.openxmlformats.org/spreadsheetml/2006/main">
  <c r="R2" i="36" l="1"/>
  <c r="AF7" i="36" l="1"/>
  <c r="AE7" i="36"/>
  <c r="AD7" i="36"/>
  <c r="AC7" i="36"/>
  <c r="AB7" i="36"/>
  <c r="AA7" i="36"/>
  <c r="Z7" i="36"/>
  <c r="Y7" i="36"/>
  <c r="R6" i="36"/>
  <c r="P6" i="36"/>
  <c r="O6" i="36"/>
  <c r="N6" i="36"/>
  <c r="M6" i="36"/>
  <c r="L6" i="36"/>
  <c r="K6" i="36"/>
  <c r="J6" i="36"/>
  <c r="I6" i="36"/>
  <c r="H6" i="36"/>
  <c r="G6" i="36"/>
  <c r="F6" i="36"/>
  <c r="E6" i="36"/>
  <c r="D6" i="36"/>
  <c r="C6" i="36"/>
  <c r="R5" i="36"/>
  <c r="AC4" i="36"/>
  <c r="Y4" i="36"/>
  <c r="U4" i="36"/>
  <c r="R3" i="36"/>
</calcChain>
</file>

<file path=xl/sharedStrings.xml><?xml version="1.0" encoding="utf-8"?>
<sst xmlns="http://schemas.openxmlformats.org/spreadsheetml/2006/main" count="332" uniqueCount="117">
  <si>
    <t/>
  </si>
  <si>
    <t>:</t>
  </si>
  <si>
    <t>-</t>
  </si>
  <si>
    <t>National</t>
  </si>
  <si>
    <t>Unknown</t>
  </si>
  <si>
    <t>Calais (FR)</t>
  </si>
  <si>
    <t>Reggio Di Calabria (IT)</t>
  </si>
  <si>
    <t>Messina (IT)</t>
  </si>
  <si>
    <t>Helsingborg (SE)</t>
  </si>
  <si>
    <t>Stockholm (SE)</t>
  </si>
  <si>
    <t>Helsinki (FI)</t>
  </si>
  <si>
    <t>Napoli (IT)</t>
  </si>
  <si>
    <t>Tallinn (EE)</t>
  </si>
  <si>
    <t>Cirkewwa (MT)</t>
  </si>
  <si>
    <t>Palma de Mallorca (ES)</t>
  </si>
  <si>
    <t>Belgium</t>
  </si>
  <si>
    <t>Bulgaria</t>
  </si>
  <si>
    <t>Denmark</t>
  </si>
  <si>
    <t>Estonia</t>
  </si>
  <si>
    <t>Ireland</t>
  </si>
  <si>
    <t>Greece</t>
  </si>
  <si>
    <t>Spain</t>
  </si>
  <si>
    <t>France</t>
  </si>
  <si>
    <t>Croatia</t>
  </si>
  <si>
    <t>Italy</t>
  </si>
  <si>
    <t>Cyprus</t>
  </si>
  <si>
    <t>Latvia</t>
  </si>
  <si>
    <t>Lithuania</t>
  </si>
  <si>
    <t>Malta</t>
  </si>
  <si>
    <t>Netherlands</t>
  </si>
  <si>
    <t>Poland</t>
  </si>
  <si>
    <t>Portugal</t>
  </si>
  <si>
    <t>Romania</t>
  </si>
  <si>
    <t>Slovenia</t>
  </si>
  <si>
    <t>Finland</t>
  </si>
  <si>
    <t>Sweden</t>
  </si>
  <si>
    <t>Montenegro</t>
  </si>
  <si>
    <t>Germany</t>
  </si>
  <si>
    <t>Rodby (Faergehavn) (DK)</t>
  </si>
  <si>
    <t>Mgarr- Gozo (MT)</t>
  </si>
  <si>
    <t>(thousand)</t>
  </si>
  <si>
    <t>(million)</t>
  </si>
  <si>
    <t>(:) not available</t>
  </si>
  <si>
    <t>Spain (¹)</t>
  </si>
  <si>
    <t>(-) not applicable</t>
  </si>
  <si>
    <t>(⁴) Data on international maritime passenger transport only.</t>
  </si>
  <si>
    <t>Portugal (³)</t>
  </si>
  <si>
    <t>Norway (⁴)</t>
  </si>
  <si>
    <t>Santa Cruz de Tenerife (ES)</t>
  </si>
  <si>
    <t>Malta (¹)</t>
  </si>
  <si>
    <t>Iceland</t>
  </si>
  <si>
    <t>EU</t>
  </si>
  <si>
    <t>International intra-EU</t>
  </si>
  <si>
    <t>International extra-EU</t>
  </si>
  <si>
    <t>(%, based on number of passengers)</t>
  </si>
  <si>
    <t>Q01</t>
  </si>
  <si>
    <t>Q02</t>
  </si>
  <si>
    <t>Q03</t>
  </si>
  <si>
    <t>Q04</t>
  </si>
  <si>
    <t>Capri (IT)</t>
  </si>
  <si>
    <t>Split (HR)</t>
  </si>
  <si>
    <t>(¹) Only national transport. International passenger transport to/from Valletta not included.</t>
  </si>
  <si>
    <t>(²) International passenger transport to/from Valletta not included.</t>
  </si>
  <si>
    <t>Malta (²)</t>
  </si>
  <si>
    <t>Note: main ports are ports handling more than 200 000 passengers annually.</t>
  </si>
  <si>
    <t>Türkiye</t>
  </si>
  <si>
    <t>Latvia (³)</t>
  </si>
  <si>
    <t>(³) Only international 'intra-EU' transport.</t>
  </si>
  <si>
    <t xml:space="preserve">Iceland </t>
  </si>
  <si>
    <t>Helsingor (Elsinore) (DK)</t>
  </si>
  <si>
    <t>(number)</t>
  </si>
  <si>
    <t>EU (¹)</t>
  </si>
  <si>
    <t>(¹) Does not include data for the Netherlands.</t>
  </si>
  <si>
    <t xml:space="preserve">Malta </t>
  </si>
  <si>
    <t>Spain (²)</t>
  </si>
  <si>
    <t xml:space="preserve">(²) Break in time series in 2018 because data coverage improved. </t>
  </si>
  <si>
    <t>(³) Data on international maritime passenger transport only.</t>
  </si>
  <si>
    <t>Norway (³)</t>
  </si>
  <si>
    <r>
      <t>Source:</t>
    </r>
    <r>
      <rPr>
        <sz val="10"/>
        <color theme="1"/>
        <rFont val="Arial"/>
        <family val="2"/>
      </rPr>
      <t xml:space="preserve"> Eurostat (online data codes: mar_mp_aa_cph and mar_pa_qm)</t>
    </r>
  </si>
  <si>
    <r>
      <t>Source:</t>
    </r>
    <r>
      <rPr>
        <sz val="10"/>
        <color theme="1"/>
        <rFont val="Arial"/>
        <family val="2"/>
      </rPr>
      <t xml:space="preserve"> Eurostat (online data code: mar_mp_aa_cph)</t>
    </r>
  </si>
  <si>
    <r>
      <t>Source:</t>
    </r>
    <r>
      <rPr>
        <sz val="10"/>
        <color theme="1"/>
        <rFont val="Arial"/>
        <family val="2"/>
      </rPr>
      <t xml:space="preserve"> Eurostat (online data code: mar_mp_aa_pphd)</t>
    </r>
  </si>
  <si>
    <r>
      <t>Source:</t>
    </r>
    <r>
      <rPr>
        <sz val="10"/>
        <color theme="1"/>
        <rFont val="Arial"/>
        <family val="2"/>
      </rPr>
      <t xml:space="preserve"> Eurostat (online data code: mar_mp_am_cft)</t>
    </r>
  </si>
  <si>
    <r>
      <t>Source:</t>
    </r>
    <r>
      <rPr>
        <sz val="10"/>
        <color theme="1"/>
        <rFont val="Arial"/>
        <family val="2"/>
      </rPr>
      <t xml:space="preserve"> Eurostat (online data code: mar_mp_am_cftt)</t>
    </r>
  </si>
  <si>
    <r>
      <t>Source:</t>
    </r>
    <r>
      <rPr>
        <sz val="10"/>
        <color theme="1"/>
        <rFont val="Arial"/>
        <family val="2"/>
      </rPr>
      <t xml:space="preserve"> Eurostat (online data code: mar_pa_aa)</t>
    </r>
  </si>
  <si>
    <t xml:space="preserve">Belgium (²) </t>
  </si>
  <si>
    <t>Ireland (²)</t>
  </si>
  <si>
    <t>(²) No national transport.</t>
  </si>
  <si>
    <t>(⁴) Data on national transport not available.</t>
  </si>
  <si>
    <t>Norway (³)(⁴)</t>
  </si>
  <si>
    <t>Algeciras (ES)</t>
  </si>
  <si>
    <t>Figure 1: Seaborne passengers embarked and disembarked in all ports, EU, 2008-2023</t>
  </si>
  <si>
    <t>2019/2009</t>
  </si>
  <si>
    <t>2023/2022</t>
  </si>
  <si>
    <t>2023/2019</t>
  </si>
  <si>
    <t xml:space="preserve">Note: countries are ranked based on 2023 data. No transport of passengers in Romania. </t>
  </si>
  <si>
    <t>Figure 2: Seaborne passengers embarked and disembarked in all ports, 2019, 2022 and 2023</t>
  </si>
  <si>
    <t>Change 2023/2022
(%)</t>
  </si>
  <si>
    <t>Change 2023/2019
(%)</t>
  </si>
  <si>
    <t>Table 1: Seaborne cruise passengers embarked and disembarked in all ports, in selected years, 2013-2023</t>
  </si>
  <si>
    <t>Figure 3: Top 20 EU maritime ports embarking and disembarking passengers, 2019, 2022 and 2023</t>
  </si>
  <si>
    <t>(¹) Break in time series in 2018 because data coverage improved.</t>
  </si>
  <si>
    <t>Table 2: Seaborne passengers (excluding cruise passengers) transport to/from main ports, in selected years, 2013-2023</t>
  </si>
  <si>
    <t>Figure 4: Seaborne transport of passengers (excluding cruise passengers) between main ports in the reporting country and their partner ports grouped by main geographical areas, 2023</t>
  </si>
  <si>
    <t>Note: countries are ranked based on the share of national transport. The percentages of international 'intra-EU' and 'extra-EU' transport for non-EU countries express the share of total transport with EU and non-EU countries respectively. Main ports are ports handling more than 200 000 passengers annually. Data for Iceland and Montenegro are not available.</t>
  </si>
  <si>
    <t>Note: ports are ranked based on 2023 data. The number presented indicates the number of positions lost or gained compared with 2022. When no number is displayed, it means that the port maintained the same position compared with 2022.</t>
  </si>
  <si>
    <t>Piraeus (EL)</t>
  </si>
  <si>
    <t>Paloukia Salaminas (EL)</t>
  </si>
  <si>
    <t>Perama (EL)</t>
  </si>
  <si>
    <t>2019/2008</t>
  </si>
  <si>
    <t>Note: break in time series due to improved data coverage in 2018 (Spain), 2020 and 2023 (Portugal).</t>
  </si>
  <si>
    <t xml:space="preserve">(¹) Break in time series in 2020 and 2023 because data coverage improved. </t>
  </si>
  <si>
    <t>Portugal (¹)</t>
  </si>
  <si>
    <t>(²) Data exclude cruise passengers.</t>
  </si>
  <si>
    <t xml:space="preserve">(⁴) 2023 data not available. Data exclude cruise passengers. </t>
  </si>
  <si>
    <t>Montenegro (⁴)</t>
  </si>
  <si>
    <t>Netherlands (²)</t>
  </si>
  <si>
    <t>(³) Break in time series in 2020 because data coverage improved.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</si>
</sst>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
    <numFmt numFmtId="166" formatCode="0.0"/>
    <numFmt numFmtId="167" formatCode="###0"/>
    <numFmt numFmtId="168" formatCode="###\ ###\ ##0.0"/>
    <numFmt numFmtId="169" formatCode="###\ ##0"/>
    <numFmt numFmtId="171" formatCode="#,##0.0_i"/>
    <numFmt numFmtId="172" formatCode="#,##0_i"/>
    <numFmt numFmtId="173" formatCode="0.0_i;\-0.0_i"/>
    <numFmt numFmtId="176" formatCode="#,##0.0"/>
    <numFmt numFmtId="177" formatCode="#,##0.0_i;\-#,##0.0_i"/>
  </numFmts>
  <fonts count="30">
    <font>
      <sz val="10"/>
      <name val="Arial"/>
    </font>
    <font>
      <sz val="10"/>
      <name val="Arial"/>
      <family val="2"/>
    </font>
    <font>
      <sz val="11"/>
      <color indexed="63"/>
      <name val="Calibri"/>
      <family val="2"/>
    </font>
    <font>
      <sz val="11"/>
      <color indexed="8"/>
      <name val="Calibri"/>
      <family val="2"/>
    </font>
    <font>
      <sz val="11"/>
      <color indexed="20"/>
      <name val="Calibri"/>
      <family val="2"/>
    </font>
    <font>
      <b/>
      <sz val="11"/>
      <color indexed="52"/>
      <name val="Calibri"/>
      <family val="2"/>
    </font>
    <font>
      <b/>
      <sz val="11"/>
      <color indexed="8"/>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4"/>
      <name val="Calibri"/>
      <family val="2"/>
    </font>
    <font>
      <sz val="10"/>
      <name val="Arial"/>
      <family val="2"/>
    </font>
    <font>
      <sz val="9"/>
      <name val="Arial"/>
      <family val="2"/>
    </font>
    <font>
      <sz val="10"/>
      <name val="Arial "/>
    </font>
    <font>
      <b/>
      <sz val="10"/>
      <color indexed="8"/>
      <name val="Arial"/>
      <family val="2"/>
    </font>
    <font>
      <b/>
      <sz val="12"/>
      <name val="Arial"/>
      <family val="2"/>
    </font>
    <font>
      <sz val="9"/>
      <color indexed="8"/>
      <name val="Arial"/>
      <family val="2"/>
    </font>
    <font>
      <sz val="10"/>
      <color theme="1"/>
      <name val="Arial"/>
      <family val="2"/>
    </font>
    <font>
      <b/>
      <sz val="10"/>
      <name val="Arial"/>
      <family val="2"/>
    </font>
    <font>
      <i/>
      <sz val="10"/>
      <color theme="1"/>
      <name val="Arial"/>
      <family val="2"/>
    </font>
    <font>
      <sz val="11"/>
      <name val="Arial"/>
      <family val="2"/>
    </font>
    <font>
      <b/>
      <sz val="12"/>
      <color rgb="FFFF0000"/>
      <name val="Arial"/>
      <family val="2"/>
    </font>
  </fonts>
  <fills count="24">
    <fill>
      <patternFill patternType="none"/>
    </fill>
    <fill>
      <patternFill patternType="gray125"/>
    </fill>
    <fill>
      <patternFill patternType="solid">
        <fgColor indexed="8"/>
      </patternFill>
    </fill>
    <fill>
      <patternFill patternType="solid">
        <fgColor indexed="9"/>
      </patternFill>
    </fill>
    <fill>
      <patternFill patternType="solid">
        <fgColor indexed="27"/>
      </patternFill>
    </fill>
    <fill>
      <patternFill patternType="solid">
        <fgColor indexed="47"/>
      </patternFill>
    </fill>
    <fill>
      <patternFill patternType="solid">
        <fgColor indexed="10"/>
      </patternFill>
    </fill>
    <fill>
      <patternFill patternType="solid">
        <fgColor indexed="22"/>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65"/>
        <bgColor indexed="8"/>
      </patternFill>
    </fill>
    <fill>
      <patternFill patternType="solid">
        <fgColor indexed="10"/>
        <bgColor indexed="13"/>
      </patternFill>
    </fill>
    <fill>
      <patternFill patternType="solid">
        <fgColor indexed="10"/>
        <bgColor indexed="8"/>
      </patternFill>
    </fill>
    <fill>
      <patternFill patternType="solid">
        <fgColor indexed="10"/>
        <bgColor indexed="11"/>
      </patternFill>
    </fill>
    <fill>
      <patternFill patternType="solid">
        <fgColor indexed="9"/>
        <bgColor indexed="11"/>
      </patternFill>
    </fill>
    <fill>
      <patternFill patternType="solid">
        <fgColor theme="4" tint="0.79998168889431442"/>
        <bgColor indexed="64"/>
      </patternFill>
    </fill>
    <fill>
      <patternFill patternType="solid">
        <fgColor theme="4" tint="0.59999389629810485"/>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medium">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thin">
        <color indexed="10"/>
      </left>
      <right style="thin">
        <color indexed="10"/>
      </right>
      <top style="thin">
        <color indexed="10"/>
      </top>
      <bottom style="thin">
        <color indexed="10"/>
      </bottom>
      <diagonal/>
    </border>
    <border>
      <left/>
      <right/>
      <top style="thin">
        <color indexed="64"/>
      </top>
      <bottom style="hair">
        <color indexed="22"/>
      </bottom>
      <diagonal/>
    </border>
    <border>
      <left/>
      <right/>
      <top style="hair">
        <color indexed="22"/>
      </top>
      <bottom style="thin">
        <color indexed="64"/>
      </bottom>
      <diagonal/>
    </border>
    <border>
      <left/>
      <right/>
      <top style="hair">
        <color indexed="22"/>
      </top>
      <bottom style="hair">
        <color indexed="22"/>
      </bottom>
      <diagonal/>
    </border>
    <border>
      <left/>
      <right/>
      <top style="hair">
        <color indexed="22"/>
      </top>
      <bottom/>
      <diagonal/>
    </border>
    <border>
      <left/>
      <right/>
      <top/>
      <bottom style="hair">
        <color indexed="22"/>
      </bottom>
      <diagonal/>
    </border>
    <border>
      <left/>
      <right/>
      <top style="thin">
        <color rgb="FF000000"/>
      </top>
      <bottom/>
      <diagonal/>
    </border>
    <border>
      <left/>
      <right/>
      <top style="thin">
        <color rgb="FF000000"/>
      </top>
      <bottom style="hair">
        <color indexed="22"/>
      </bottom>
      <diagonal/>
    </border>
    <border>
      <left/>
      <right/>
      <top style="hair">
        <color indexed="22"/>
      </top>
      <bottom style="thin">
        <color rgb="FF000000"/>
      </bottom>
      <diagonal/>
    </border>
    <border>
      <left/>
      <right/>
      <top style="thin">
        <color rgb="FF000000"/>
      </top>
      <bottom style="thin">
        <color rgb="FF000000"/>
      </bottom>
      <diagonal/>
    </border>
    <border>
      <left style="hair">
        <color rgb="FFA6A6A6"/>
      </left>
      <right/>
      <top style="thin">
        <color rgb="FF000000"/>
      </top>
      <bottom style="hair">
        <color indexed="22"/>
      </bottom>
      <diagonal/>
    </border>
    <border>
      <left style="hair">
        <color rgb="FFA6A6A6"/>
      </left>
      <right/>
      <top style="hair">
        <color indexed="22"/>
      </top>
      <bottom style="thin">
        <color rgb="FF000000"/>
      </bottom>
      <diagonal/>
    </border>
    <border>
      <left style="hair">
        <color rgb="FFA6A6A6"/>
      </left>
      <right/>
      <top/>
      <bottom style="hair">
        <color indexed="22"/>
      </bottom>
      <diagonal/>
    </border>
    <border>
      <left style="hair">
        <color rgb="FFA6A6A6"/>
      </left>
      <right/>
      <top style="hair">
        <color indexed="22"/>
      </top>
      <bottom style="hair">
        <color indexed="22"/>
      </bottom>
      <diagonal/>
    </border>
    <border>
      <left style="hair">
        <color rgb="FFA6A6A6"/>
      </left>
      <right/>
      <top style="hair">
        <color indexed="22"/>
      </top>
      <bottom style="thin">
        <color indexed="64"/>
      </bottom>
      <diagonal/>
    </border>
    <border>
      <left style="hair">
        <color rgb="FFA6A6A6"/>
      </left>
      <right/>
      <top/>
      <bottom/>
      <diagonal/>
    </border>
    <border>
      <left style="hair">
        <color rgb="FFA6A6A6"/>
      </left>
      <right/>
      <top style="thin">
        <color rgb="FF000000"/>
      </top>
      <bottom/>
      <diagonal/>
    </border>
    <border>
      <left style="hair">
        <color rgb="FFA6A6A6"/>
      </left>
      <right/>
      <top style="hair">
        <color indexed="22"/>
      </top>
      <bottom/>
      <diagonal/>
    </border>
    <border>
      <left style="hair">
        <color rgb="FFA6A6A6"/>
      </left>
      <right/>
      <top style="thin">
        <color rgb="FF000000"/>
      </top>
      <bottom style="thin">
        <color rgb="FF000000"/>
      </bottom>
      <diagonal/>
    </border>
    <border>
      <left/>
      <right style="hair">
        <color rgb="FFA6A6A6"/>
      </right>
      <top style="hair">
        <color indexed="22"/>
      </top>
      <bottom/>
      <diagonal/>
    </border>
    <border>
      <left/>
      <right style="hair">
        <color rgb="FFA6A6A6"/>
      </right>
      <top style="thin">
        <color rgb="FF000000"/>
      </top>
      <bottom style="hair">
        <color indexed="22"/>
      </bottom>
      <diagonal/>
    </border>
    <border>
      <left/>
      <right style="hair">
        <color rgb="FFA6A6A6"/>
      </right>
      <top/>
      <bottom style="hair">
        <color indexed="22"/>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hair">
        <color rgb="FFA6A6A6"/>
      </right>
      <top style="hair">
        <color indexed="22"/>
      </top>
      <bottom style="thin">
        <color indexed="64"/>
      </bottom>
      <diagonal/>
    </border>
    <border>
      <left/>
      <right style="hair">
        <color rgb="FFA6A6A6"/>
      </right>
      <top style="hair">
        <color indexed="22"/>
      </top>
      <bottom style="hair">
        <color indexed="22"/>
      </bottom>
      <diagonal/>
    </border>
    <border>
      <left/>
      <right style="hair">
        <color rgb="FFA6A6A6"/>
      </right>
      <top style="thin">
        <color rgb="FF000000"/>
      </top>
      <bottom style="thin">
        <color rgb="FF000000"/>
      </bottom>
      <diagonal/>
    </border>
    <border>
      <left/>
      <right style="hair">
        <color rgb="FFA6A6A6"/>
      </right>
      <top style="hair">
        <color indexed="22"/>
      </top>
      <bottom style="thin">
        <color rgb="FF000000"/>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5" fillId="2" borderId="1" applyNumberFormat="0" applyAlignment="0" applyProtection="0"/>
    <xf numFmtId="0" fontId="6" fillId="13" borderId="2" applyNumberFormat="0" applyAlignment="0" applyProtection="0"/>
    <xf numFmtId="0" fontId="8" fillId="0" borderId="0" applyNumberFormat="0" applyFill="0" applyBorder="0" applyAlignment="0" applyProtection="0"/>
    <xf numFmtId="0" fontId="9" fillId="14" borderId="0" applyNumberFormat="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1" applyNumberFormat="0" applyAlignment="0" applyProtection="0"/>
    <xf numFmtId="0" fontId="14" fillId="0" borderId="5" applyNumberFormat="0" applyFill="0" applyAlignment="0" applyProtection="0"/>
    <xf numFmtId="0" fontId="15" fillId="15" borderId="0" applyNumberFormat="0" applyBorder="0" applyAlignment="0" applyProtection="0"/>
    <xf numFmtId="0" fontId="1" fillId="0" borderId="0"/>
    <xf numFmtId="0" fontId="7" fillId="16" borderId="6" applyNumberFormat="0" applyFont="0" applyAlignment="0" applyProtection="0"/>
    <xf numFmtId="0" fontId="16" fillId="2" borderId="7" applyNumberFormat="0" applyAlignment="0" applyProtection="0"/>
    <xf numFmtId="9" fontId="19"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6" fillId="0" borderId="8" applyNumberFormat="0" applyFill="0" applyAlignment="0" applyProtection="0"/>
    <xf numFmtId="0" fontId="18" fillId="0" borderId="0" applyNumberFormat="0" applyFill="0" applyBorder="0" applyAlignment="0" applyProtection="0"/>
    <xf numFmtId="171" fontId="20" fillId="0" borderId="0" applyFill="0" applyBorder="0" applyProtection="0">
      <alignment horizontal="right"/>
    </xf>
    <xf numFmtId="0" fontId="21" fillId="0" borderId="0"/>
  </cellStyleXfs>
  <cellXfs count="110">
    <xf numFmtId="0" fontId="1" fillId="0" borderId="0" xfId="0" applyFont="1"/>
    <xf numFmtId="0" fontId="22" fillId="21" borderId="15" xfId="0" applyFont="1" applyFill="1" applyBorder="1" applyAlignment="1">
      <alignment horizontal="center" vertical="center"/>
    </xf>
    <xf numFmtId="0" fontId="22" fillId="20" borderId="10" xfId="0" applyFont="1" applyFill="1" applyBorder="1" applyAlignment="1">
      <alignment horizontal="left" vertical="center"/>
    </xf>
    <xf numFmtId="0" fontId="1" fillId="0" borderId="0" xfId="0" applyFont="1" applyAlignment="1">
      <alignment horizontal="left"/>
    </xf>
    <xf numFmtId="1" fontId="22" fillId="20" borderId="10" xfId="0" applyNumberFormat="1" applyFont="1" applyFill="1" applyBorder="1" applyAlignment="1">
      <alignment horizontal="center" vertical="center"/>
    </xf>
    <xf numFmtId="0" fontId="23" fillId="0" borderId="0" xfId="0" applyFont="1" applyAlignment="1">
      <alignment horizontal="left"/>
    </xf>
    <xf numFmtId="0" fontId="20" fillId="17" borderId="15" xfId="0" applyFont="1" applyFill="1" applyBorder="1" applyAlignment="1">
      <alignment horizontal="left" vertical="center"/>
    </xf>
    <xf numFmtId="0" fontId="1" fillId="0" borderId="11" xfId="0" applyFont="1" applyBorder="1"/>
    <xf numFmtId="1" fontId="26" fillId="18" borderId="9" xfId="0" applyNumberFormat="1" applyFont="1" applyFill="1" applyBorder="1" applyAlignment="1">
      <alignment horizontal="center" vertical="center"/>
    </xf>
    <xf numFmtId="1" fontId="26" fillId="18" borderId="12" xfId="0" applyNumberFormat="1" applyFont="1" applyFill="1" applyBorder="1" applyAlignment="1">
      <alignment horizontal="center" vertical="center"/>
    </xf>
    <xf numFmtId="0" fontId="26" fillId="19" borderId="12" xfId="0" applyFont="1" applyFill="1" applyBorder="1" applyAlignment="1">
      <alignment horizontal="center" vertical="center"/>
    </xf>
    <xf numFmtId="0" fontId="26" fillId="0" borderId="0" xfId="0" applyFont="1" applyAlignment="1">
      <alignment horizontal="left" vertical="center"/>
    </xf>
    <xf numFmtId="3" fontId="26" fillId="0" borderId="13" xfId="0" applyNumberFormat="1" applyFont="1" applyBorder="1" applyAlignment="1">
      <alignment horizontal="right" vertical="center"/>
    </xf>
    <xf numFmtId="164" fontId="26" fillId="0" borderId="14" xfId="40" applyNumberFormat="1" applyFont="1" applyFill="1" applyBorder="1" applyAlignment="1">
      <alignment horizontal="right" vertical="center"/>
    </xf>
    <xf numFmtId="9" fontId="1" fillId="0" borderId="0" xfId="40" applyFont="1" applyFill="1" applyBorder="1"/>
    <xf numFmtId="164" fontId="1" fillId="0" borderId="0" xfId="40" applyNumberFormat="1" applyFont="1" applyFill="1" applyBorder="1"/>
    <xf numFmtId="166" fontId="1" fillId="0" borderId="0" xfId="0" applyNumberFormat="1" applyFont="1" applyAlignment="1">
      <alignment horizontal="right" vertical="center"/>
    </xf>
    <xf numFmtId="166" fontId="26" fillId="0" borderId="0" xfId="0" applyNumberFormat="1" applyFont="1" applyAlignment="1">
      <alignment horizontal="right" vertical="center"/>
    </xf>
    <xf numFmtId="166" fontId="1" fillId="0" borderId="0" xfId="0" applyNumberFormat="1" applyFont="1"/>
    <xf numFmtId="0" fontId="26" fillId="0" borderId="0" xfId="0" applyFont="1"/>
    <xf numFmtId="0" fontId="27" fillId="0" borderId="0" xfId="0" applyFont="1"/>
    <xf numFmtId="172" fontId="1" fillId="0" borderId="0" xfId="0" applyNumberFormat="1" applyFont="1"/>
    <xf numFmtId="164" fontId="1" fillId="0" borderId="0" xfId="0" applyNumberFormat="1" applyFont="1"/>
    <xf numFmtId="0" fontId="26" fillId="22" borderId="21" xfId="0" applyFont="1" applyFill="1" applyBorder="1" applyAlignment="1">
      <alignment horizontal="center" vertical="center"/>
    </xf>
    <xf numFmtId="1" fontId="26" fillId="22" borderId="25" xfId="0" applyNumberFormat="1" applyFont="1" applyFill="1" applyBorder="1" applyAlignment="1">
      <alignment horizontal="center" vertical="center"/>
    </xf>
    <xf numFmtId="0" fontId="1" fillId="0" borderId="20" xfId="46" applyFont="1" applyBorder="1" applyAlignment="1">
      <alignment horizontal="left" vertical="center"/>
    </xf>
    <xf numFmtId="172" fontId="1" fillId="0" borderId="27" xfId="45" applyNumberFormat="1" applyFont="1" applyFill="1" applyBorder="1">
      <alignment horizontal="right"/>
    </xf>
    <xf numFmtId="172" fontId="1" fillId="0" borderId="20" xfId="45" applyNumberFormat="1" applyFont="1" applyFill="1" applyBorder="1">
      <alignment horizontal="right"/>
    </xf>
    <xf numFmtId="164" fontId="1" fillId="0" borderId="0" xfId="40" applyNumberFormat="1" applyFont="1" applyBorder="1"/>
    <xf numFmtId="0" fontId="1" fillId="0" borderId="18" xfId="46" applyFont="1" applyBorder="1" applyAlignment="1">
      <alignment horizontal="left" vertical="center"/>
    </xf>
    <xf numFmtId="172" fontId="1" fillId="0" borderId="28" xfId="45" applyNumberFormat="1" applyFont="1" applyFill="1" applyBorder="1">
      <alignment horizontal="right"/>
    </xf>
    <xf numFmtId="172" fontId="1" fillId="0" borderId="18" xfId="45" applyNumberFormat="1" applyFont="1" applyFill="1" applyBorder="1">
      <alignment horizontal="right"/>
    </xf>
    <xf numFmtId="0" fontId="1" fillId="0" borderId="0" xfId="0" applyFont="1" applyAlignment="1">
      <alignment vertical="center"/>
    </xf>
    <xf numFmtId="166" fontId="1" fillId="0" borderId="0" xfId="40" applyNumberFormat="1" applyFont="1" applyBorder="1"/>
    <xf numFmtId="0" fontId="1" fillId="0" borderId="0" xfId="0" applyFont="1" applyAlignment="1">
      <alignment horizontal="left" vertical="center"/>
    </xf>
    <xf numFmtId="172" fontId="1" fillId="0" borderId="32" xfId="45" applyNumberFormat="1" applyFont="1" applyFill="1" applyBorder="1">
      <alignment horizontal="right"/>
    </xf>
    <xf numFmtId="172" fontId="1" fillId="0" borderId="19" xfId="45" applyNumberFormat="1" applyFont="1" applyFill="1" applyBorder="1">
      <alignment horizontal="right"/>
    </xf>
    <xf numFmtId="0" fontId="1" fillId="0" borderId="17" xfId="0" applyFont="1" applyBorder="1" applyAlignment="1">
      <alignment horizontal="left" vertical="center"/>
    </xf>
    <xf numFmtId="172" fontId="1" fillId="0" borderId="29" xfId="45" applyNumberFormat="1" applyFont="1" applyFill="1" applyBorder="1">
      <alignment horizontal="right"/>
    </xf>
    <xf numFmtId="0" fontId="1" fillId="0" borderId="19" xfId="46" applyFont="1" applyBorder="1" applyAlignment="1">
      <alignment horizontal="left" vertical="center"/>
    </xf>
    <xf numFmtId="0" fontId="1" fillId="0" borderId="23" xfId="46" applyFont="1" applyBorder="1" applyAlignment="1">
      <alignment horizontal="left" vertical="center"/>
    </xf>
    <xf numFmtId="172" fontId="1" fillId="0" borderId="23" xfId="45" applyNumberFormat="1" applyFont="1" applyFill="1" applyBorder="1">
      <alignment horizontal="right"/>
    </xf>
    <xf numFmtId="172" fontId="1" fillId="0" borderId="30" xfId="45" applyNumberFormat="1" applyFont="1" applyFill="1" applyBorder="1">
      <alignment horizontal="right"/>
    </xf>
    <xf numFmtId="172" fontId="1" fillId="0" borderId="0" xfId="45" applyNumberFormat="1" applyFont="1" applyFill="1" applyBorder="1">
      <alignment horizontal="right"/>
    </xf>
    <xf numFmtId="0" fontId="1" fillId="0" borderId="16" xfId="0" applyFont="1" applyBorder="1" applyAlignment="1">
      <alignment horizontal="left" vertical="center"/>
    </xf>
    <xf numFmtId="172" fontId="1" fillId="0" borderId="17" xfId="45" applyNumberFormat="1" applyFont="1" applyFill="1" applyBorder="1">
      <alignment horizontal="right"/>
    </xf>
    <xf numFmtId="0" fontId="1" fillId="0" borderId="17" xfId="46" applyFont="1" applyBorder="1" applyAlignment="1">
      <alignment horizontal="left" vertical="center"/>
    </xf>
    <xf numFmtId="0" fontId="1" fillId="0" borderId="0" xfId="0" applyFont="1" applyAlignment="1">
      <alignment wrapText="1"/>
    </xf>
    <xf numFmtId="3" fontId="1" fillId="0" borderId="0" xfId="0" applyNumberFormat="1" applyFont="1"/>
    <xf numFmtId="0" fontId="26" fillId="0" borderId="0" xfId="0" applyFont="1" applyAlignment="1">
      <alignment wrapText="1"/>
    </xf>
    <xf numFmtId="0" fontId="26" fillId="0" borderId="0" xfId="0" applyFont="1" applyAlignment="1">
      <alignment horizontal="left" wrapText="1"/>
    </xf>
    <xf numFmtId="167" fontId="26" fillId="22" borderId="22" xfId="0" applyNumberFormat="1" applyFont="1" applyFill="1" applyBorder="1" applyAlignment="1">
      <alignment horizontal="center" vertical="center"/>
    </xf>
    <xf numFmtId="167" fontId="26" fillId="22" borderId="35" xfId="0" applyNumberFormat="1" applyFont="1" applyFill="1" applyBorder="1" applyAlignment="1">
      <alignment horizontal="center" vertical="center"/>
    </xf>
    <xf numFmtId="0" fontId="26" fillId="22" borderId="31" xfId="0" applyFont="1" applyFill="1" applyBorder="1" applyAlignment="1">
      <alignment horizontal="center" vertical="center" wrapText="1"/>
    </xf>
    <xf numFmtId="0" fontId="26" fillId="23" borderId="24" xfId="0" applyFont="1" applyFill="1" applyBorder="1" applyAlignment="1">
      <alignment horizontal="left" vertical="center"/>
    </xf>
    <xf numFmtId="172" fontId="26" fillId="23" borderId="24" xfId="45" applyNumberFormat="1" applyFont="1" applyFill="1" applyBorder="1">
      <alignment horizontal="right"/>
    </xf>
    <xf numFmtId="172" fontId="26" fillId="23" borderId="41" xfId="45" applyNumberFormat="1" applyFont="1" applyFill="1" applyBorder="1">
      <alignment horizontal="right"/>
    </xf>
    <xf numFmtId="173" fontId="26" fillId="23" borderId="33" xfId="45" applyNumberFormat="1" applyFont="1" applyFill="1" applyBorder="1">
      <alignment horizontal="right"/>
    </xf>
    <xf numFmtId="173" fontId="1" fillId="0" borderId="0" xfId="0" applyNumberFormat="1" applyFont="1"/>
    <xf numFmtId="172" fontId="26" fillId="0" borderId="36" xfId="45" applyNumberFormat="1" applyFont="1" applyFill="1" applyBorder="1">
      <alignment horizontal="right"/>
    </xf>
    <xf numFmtId="172" fontId="26" fillId="0" borderId="40" xfId="45" applyNumberFormat="1" applyFont="1" applyFill="1" applyBorder="1">
      <alignment horizontal="right"/>
    </xf>
    <xf numFmtId="173" fontId="26" fillId="0" borderId="28" xfId="45" applyNumberFormat="1" applyFont="1" applyFill="1" applyBorder="1">
      <alignment horizontal="right"/>
    </xf>
    <xf numFmtId="172" fontId="26" fillId="0" borderId="34" xfId="45" applyNumberFormat="1" applyFont="1" applyFill="1" applyBorder="1">
      <alignment horizontal="right"/>
    </xf>
    <xf numFmtId="173" fontId="26" fillId="0" borderId="32" xfId="45" applyNumberFormat="1" applyFont="1" applyFill="1" applyBorder="1">
      <alignment horizontal="right"/>
    </xf>
    <xf numFmtId="172" fontId="26" fillId="0" borderId="42" xfId="45" applyNumberFormat="1" applyFont="1" applyFill="1" applyBorder="1">
      <alignment horizontal="right"/>
    </xf>
    <xf numFmtId="173" fontId="26" fillId="0" borderId="26" xfId="45" applyNumberFormat="1" applyFont="1" applyFill="1" applyBorder="1">
      <alignment horizontal="right"/>
    </xf>
    <xf numFmtId="172" fontId="26" fillId="0" borderId="39" xfId="45" applyNumberFormat="1" applyFont="1" applyFill="1" applyBorder="1">
      <alignment horizontal="right"/>
    </xf>
    <xf numFmtId="173" fontId="26" fillId="0" borderId="27" xfId="45" applyNumberFormat="1" applyFont="1" applyFill="1" applyBorder="1">
      <alignment horizontal="right"/>
    </xf>
    <xf numFmtId="173" fontId="26" fillId="0" borderId="29" xfId="45" applyNumberFormat="1" applyFont="1" applyFill="1" applyBorder="1">
      <alignment horizontal="right"/>
    </xf>
    <xf numFmtId="9" fontId="1" fillId="0" borderId="0" xfId="0" applyNumberFormat="1" applyFont="1" applyAlignment="1">
      <alignment horizontal="right" vertical="center"/>
    </xf>
    <xf numFmtId="165" fontId="26" fillId="0" borderId="0" xfId="40" applyNumberFormat="1" applyFont="1" applyFill="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1" fontId="1" fillId="0" borderId="0" xfId="0" applyNumberFormat="1" applyFont="1"/>
    <xf numFmtId="169" fontId="1" fillId="17" borderId="15" xfId="0" applyNumberFormat="1" applyFont="1" applyFill="1" applyBorder="1" applyAlignment="1">
      <alignment horizontal="right" vertical="center"/>
    </xf>
    <xf numFmtId="168" fontId="1" fillId="0" borderId="0" xfId="0" applyNumberFormat="1" applyFont="1" applyAlignment="1">
      <alignment horizontal="right" vertical="center"/>
    </xf>
    <xf numFmtId="168" fontId="26" fillId="0" borderId="0" xfId="0" applyNumberFormat="1" applyFont="1" applyAlignment="1">
      <alignment horizontal="right" vertical="center"/>
    </xf>
    <xf numFmtId="3" fontId="20" fillId="17" borderId="15" xfId="0" applyNumberFormat="1" applyFont="1" applyFill="1" applyBorder="1" applyAlignment="1">
      <alignment horizontal="right" vertical="center"/>
    </xf>
    <xf numFmtId="0" fontId="28" fillId="0" borderId="0" xfId="0" applyFont="1" applyAlignment="1">
      <alignment horizontal="left"/>
    </xf>
    <xf numFmtId="166" fontId="1" fillId="0" borderId="0" xfId="40" applyNumberFormat="1" applyFont="1" applyFill="1" applyBorder="1"/>
    <xf numFmtId="171" fontId="1" fillId="0" borderId="18" xfId="45" applyFont="1" applyFill="1" applyBorder="1">
      <alignment horizontal="right"/>
    </xf>
    <xf numFmtId="171" fontId="1" fillId="0" borderId="19" xfId="45" applyFont="1" applyFill="1" applyBorder="1">
      <alignment horizontal="right"/>
    </xf>
    <xf numFmtId="171" fontId="1" fillId="0" borderId="17" xfId="45" applyFont="1" applyFill="1" applyBorder="1">
      <alignment horizontal="right"/>
    </xf>
    <xf numFmtId="171" fontId="1" fillId="0" borderId="30" xfId="45" applyFont="1" applyFill="1" applyBorder="1">
      <alignment horizontal="right"/>
    </xf>
    <xf numFmtId="177" fontId="26" fillId="23" borderId="33" xfId="45" applyNumberFormat="1" applyFont="1" applyFill="1" applyBorder="1">
      <alignment horizontal="right"/>
    </xf>
    <xf numFmtId="177" fontId="26" fillId="0" borderId="27" xfId="45" applyNumberFormat="1" applyFont="1" applyFill="1" applyBorder="1">
      <alignment horizontal="right"/>
    </xf>
    <xf numFmtId="177" fontId="26" fillId="0" borderId="28" xfId="45" applyNumberFormat="1" applyFont="1" applyFill="1" applyBorder="1">
      <alignment horizontal="right"/>
    </xf>
    <xf numFmtId="177" fontId="26" fillId="0" borderId="32" xfId="45" applyNumberFormat="1" applyFont="1" applyFill="1" applyBorder="1">
      <alignment horizontal="right"/>
    </xf>
    <xf numFmtId="177" fontId="26" fillId="0" borderId="26" xfId="45" applyNumberFormat="1" applyFont="1" applyFill="1" applyBorder="1">
      <alignment horizontal="right"/>
    </xf>
    <xf numFmtId="177" fontId="26" fillId="0" borderId="29" xfId="45" applyNumberFormat="1" applyFont="1" applyFill="1" applyBorder="1">
      <alignment horizontal="right"/>
    </xf>
    <xf numFmtId="171" fontId="26" fillId="23" borderId="24" xfId="45" applyFont="1" applyFill="1" applyBorder="1">
      <alignment horizontal="right"/>
    </xf>
    <xf numFmtId="171" fontId="26" fillId="23" borderId="41" xfId="45" applyFont="1" applyFill="1" applyBorder="1">
      <alignment horizontal="right"/>
    </xf>
    <xf numFmtId="171" fontId="1" fillId="0" borderId="20" xfId="45" applyFont="1" applyFill="1" applyBorder="1">
      <alignment horizontal="right"/>
    </xf>
    <xf numFmtId="171" fontId="26" fillId="0" borderId="36" xfId="45" applyFont="1" applyFill="1" applyBorder="1">
      <alignment horizontal="right"/>
    </xf>
    <xf numFmtId="171" fontId="26" fillId="0" borderId="40" xfId="45" applyFont="1" applyFill="1" applyBorder="1">
      <alignment horizontal="right"/>
    </xf>
    <xf numFmtId="171" fontId="26" fillId="0" borderId="34" xfId="45" applyFont="1" applyFill="1" applyBorder="1">
      <alignment horizontal="right"/>
    </xf>
    <xf numFmtId="171" fontId="1" fillId="0" borderId="23" xfId="45" applyFont="1" applyFill="1" applyBorder="1">
      <alignment horizontal="right"/>
    </xf>
    <xf numFmtId="171" fontId="26" fillId="0" borderId="42" xfId="45" applyFont="1" applyFill="1" applyBorder="1">
      <alignment horizontal="right"/>
    </xf>
    <xf numFmtId="171" fontId="26" fillId="0" borderId="39" xfId="45" applyFont="1" applyFill="1" applyBorder="1">
      <alignment horizontal="right"/>
    </xf>
    <xf numFmtId="176" fontId="26" fillId="0" borderId="13" xfId="0" applyNumberFormat="1" applyFont="1" applyBorder="1" applyAlignment="1">
      <alignment horizontal="right" vertical="center"/>
    </xf>
    <xf numFmtId="0" fontId="23" fillId="0" borderId="0" xfId="0" applyFont="1"/>
    <xf numFmtId="0" fontId="29" fillId="0" borderId="0" xfId="0" applyFont="1"/>
    <xf numFmtId="171" fontId="1" fillId="0" borderId="0" xfId="0" applyNumberFormat="1" applyFont="1" applyAlignment="1">
      <alignment vertical="center"/>
    </xf>
    <xf numFmtId="1" fontId="20" fillId="17" borderId="15" xfId="0" applyNumberFormat="1" applyFont="1" applyFill="1" applyBorder="1" applyAlignment="1">
      <alignment horizontal="center" vertical="center"/>
    </xf>
    <xf numFmtId="0" fontId="24" fillId="17" borderId="37" xfId="0" applyFont="1" applyFill="1" applyBorder="1" applyAlignment="1">
      <alignment vertical="center"/>
    </xf>
    <xf numFmtId="0" fontId="24" fillId="17" borderId="38" xfId="0" applyFont="1" applyFill="1" applyBorder="1" applyAlignment="1">
      <alignment vertical="center"/>
    </xf>
    <xf numFmtId="0" fontId="27" fillId="0" borderId="0" xfId="0" applyFont="1" applyAlignment="1">
      <alignment horizontal="left"/>
    </xf>
    <xf numFmtId="0" fontId="23"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left"/>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_Tables_and_Graphs" xfId="46" xr:uid="{00000000-0005-0000-0000-000026000000}"/>
    <cellStyle name="Note" xfId="38" builtinId="10" customBuiltin="1"/>
    <cellStyle name="NumberCellStyle" xfId="45" xr:uid="{00000000-0005-0000-0000-000028000000}"/>
    <cellStyle name="Output" xfId="39" builtinId="21" customBuiltin="1"/>
    <cellStyle name="Percent" xfId="40" builtinId="5"/>
    <cellStyle name="Percent 2" xfId="41" xr:uid="{00000000-0005-0000-0000-00002B000000}"/>
    <cellStyle name="Title" xfId="42" builtinId="15" customBuiltin="1"/>
    <cellStyle name="Total" xfId="43" builtinId="25" customBuiltin="1"/>
    <cellStyle name="Warning Text" xfId="44" builtinId="11" customBuiltin="1"/>
  </cellStyles>
  <dxfs count="17">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D1BBAF"/>
      <rgbColor rgb="00E1D3CC"/>
      <rgbColor rgb="0074B0B7"/>
      <rgbColor rgb="00B9D8DB"/>
      <rgbColor rgb="00912A71"/>
      <rgbColor rgb="00DC87C2"/>
      <rgbColor rgb="00006A72"/>
      <rgbColor rgb="0074BABA"/>
      <rgbColor rgb="00543F4B"/>
      <rgbColor rgb="00A38596"/>
      <rgbColor rgb="00FF0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95740365111561E-2"/>
          <c:y val="6.0133630289532294E-2"/>
          <c:w val="0.93509127789046653"/>
          <c:h val="0.78489625099319038"/>
        </c:manualLayout>
      </c:layout>
      <c:lineChart>
        <c:grouping val="standard"/>
        <c:varyColors val="0"/>
        <c:ser>
          <c:idx val="0"/>
          <c:order val="0"/>
          <c:tx>
            <c:strRef>
              <c:f>'Figure 1'!$A$5</c:f>
              <c:strCache>
                <c:ptCount val="1"/>
                <c:pt idx="0">
                  <c:v>EU</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numRef>
              <c:f>'Figure 1'!$B$4:$Q$4</c:f>
              <c:numCache>
                <c:formatCode>0</c:formatCode>
                <c:ptCount val="16"/>
                <c:pt idx="0">
                  <c:v>2008</c:v>
                </c:pt>
                <c:pt idx="1">
                  <c:v>2009</c:v>
                </c:pt>
                <c:pt idx="2">
                  <c:v>2010</c:v>
                </c:pt>
                <c:pt idx="3">
                  <c:v>2011</c:v>
                </c:pt>
                <c:pt idx="4" formatCode="General">
                  <c:v>2012</c:v>
                </c:pt>
                <c:pt idx="5" formatCode="General">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 1'!$B$5:$Q$5</c:f>
              <c:numCache>
                <c:formatCode>#,##0</c:formatCode>
                <c:ptCount val="16"/>
                <c:pt idx="0">
                  <c:v>409.40801299999998</c:v>
                </c:pt>
                <c:pt idx="1">
                  <c:v>401.53821199999999</c:v>
                </c:pt>
                <c:pt idx="2">
                  <c:v>396.34799700000002</c:v>
                </c:pt>
                <c:pt idx="3">
                  <c:v>384.799577</c:v>
                </c:pt>
                <c:pt idx="4">
                  <c:v>371.688714</c:v>
                </c:pt>
                <c:pt idx="5">
                  <c:v>372.73236000000003</c:v>
                </c:pt>
                <c:pt idx="6">
                  <c:v>365.23966300000001</c:v>
                </c:pt>
                <c:pt idx="7">
                  <c:v>368.22223500000001</c:v>
                </c:pt>
                <c:pt idx="8">
                  <c:v>370.46742699999999</c:v>
                </c:pt>
                <c:pt idx="9">
                  <c:v>389.53671500000002</c:v>
                </c:pt>
                <c:pt idx="10">
                  <c:v>411.00568500000003</c:v>
                </c:pt>
                <c:pt idx="11">
                  <c:v>418.488112</c:v>
                </c:pt>
                <c:pt idx="12">
                  <c:v>230.16143099999999</c:v>
                </c:pt>
                <c:pt idx="13">
                  <c:v>267.87138599999997</c:v>
                </c:pt>
                <c:pt idx="14">
                  <c:v>373.60017299999998</c:v>
                </c:pt>
                <c:pt idx="15" formatCode="#,##0.0">
                  <c:v>395.337018</c:v>
                </c:pt>
              </c:numCache>
            </c:numRef>
          </c:val>
          <c:smooth val="0"/>
          <c:extLst>
            <c:ext xmlns:c16="http://schemas.microsoft.com/office/drawing/2014/chart" uri="{C3380CC4-5D6E-409C-BE32-E72D297353CC}">
              <c16:uniqueId val="{00000000-9D3B-487F-8C06-6898053D3BFF}"/>
            </c:ext>
          </c:extLst>
        </c:ser>
        <c:dLbls>
          <c:showLegendKey val="0"/>
          <c:showVal val="0"/>
          <c:showCatName val="0"/>
          <c:showSerName val="0"/>
          <c:showPercent val="0"/>
          <c:showBubbleSize val="0"/>
        </c:dLbls>
        <c:marker val="1"/>
        <c:smooth val="0"/>
        <c:axId val="411124888"/>
        <c:axId val="411127632"/>
      </c:lineChart>
      <c:catAx>
        <c:axId val="411124888"/>
        <c:scaling>
          <c:orientation val="minMax"/>
        </c:scaling>
        <c:delete val="0"/>
        <c:axPos val="b"/>
        <c:numFmt formatCode="0" sourceLinked="1"/>
        <c:majorTickMark val="out"/>
        <c:minorTickMark val="none"/>
        <c:tickLblPos val="nextTo"/>
        <c:spPr>
          <a:ln w="3175">
            <a:solidFill>
              <a:srgbClr val="000000"/>
            </a:solidFill>
            <a:prstDash val="solid"/>
          </a:ln>
        </c:spPr>
        <c:txPr>
          <a:bodyPr rot="-3600000" vert="horz"/>
          <a:lstStyle/>
          <a:p>
            <a:pPr>
              <a:defRPr/>
            </a:pPr>
            <a:endParaRPr lang="fr-FR"/>
          </a:p>
        </c:txPr>
        <c:crossAx val="411127632"/>
        <c:crosses val="autoZero"/>
        <c:auto val="1"/>
        <c:lblAlgn val="ctr"/>
        <c:lblOffset val="100"/>
        <c:tickLblSkip val="1"/>
        <c:tickMarkSkip val="1"/>
        <c:noMultiLvlLbl val="0"/>
      </c:catAx>
      <c:valAx>
        <c:axId val="41112763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fr-FR"/>
          </a:p>
        </c:txPr>
        <c:crossAx val="411124888"/>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paperSize="9" orientation="landscape"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49214659685861E-2"/>
          <c:y val="0.10638297872340426"/>
          <c:w val="0.84816753926701571"/>
          <c:h val="1"/>
        </c:manualLayout>
      </c:layout>
      <c:scatterChart>
        <c:scatterStyle val="lineMarker"/>
        <c:varyColors val="0"/>
        <c:ser>
          <c:idx val="0"/>
          <c:order val="0"/>
          <c:spPr>
            <a:ln w="28575">
              <a:noFill/>
            </a:ln>
          </c:spPr>
          <c:marker>
            <c:symbol val="none"/>
          </c:marker>
          <c:dLbls>
            <c:dLbl>
              <c:idx val="0"/>
              <c:layout>
                <c:manualLayout>
                  <c:x val="3.5607627330195707E-2"/>
                  <c:y val="6.27428326039834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41-4549-B951-B278BA0FA40D}"/>
                </c:ext>
              </c:extLst>
            </c:dLbl>
            <c:numFmt formatCode="\+0.0&quot; &quot;%;[Red]\-0.0&quot; &quot;%" sourceLinked="0"/>
            <c:spPr>
              <a:noFill/>
              <a:ln w="25400">
                <a:noFill/>
              </a:ln>
            </c:spPr>
            <c:txPr>
              <a:bodyPr/>
              <a:lstStyle/>
              <a:p>
                <a:pPr>
                  <a:defRPr sz="1000" b="1" i="0" u="none" strike="noStrike" baseline="0">
                    <a:solidFill>
                      <a:srgbClr val="FF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'Figure 1'!$R$5</c:f>
              <c:numCache>
                <c:formatCode>0.0%</c:formatCode>
                <c:ptCount val="1"/>
                <c:pt idx="0">
                  <c:v>5.8182106355716412E-2</c:v>
                </c:pt>
              </c:numCache>
            </c:numRef>
          </c:yVal>
          <c:smooth val="0"/>
          <c:extLst>
            <c:ext xmlns:c16="http://schemas.microsoft.com/office/drawing/2014/chart" uri="{C3380CC4-5D6E-409C-BE32-E72D297353CC}">
              <c16:uniqueId val="{00000001-E741-4549-B951-B278BA0FA40D}"/>
            </c:ext>
          </c:extLst>
        </c:ser>
        <c:dLbls>
          <c:showLegendKey val="0"/>
          <c:showVal val="0"/>
          <c:showCatName val="0"/>
          <c:showSerName val="0"/>
          <c:showPercent val="0"/>
          <c:showBubbleSize val="0"/>
        </c:dLbls>
        <c:axId val="411123712"/>
        <c:axId val="411121360"/>
      </c:scatterChart>
      <c:valAx>
        <c:axId val="411123712"/>
        <c:scaling>
          <c:orientation val="minMax"/>
        </c:scaling>
        <c:delete val="1"/>
        <c:axPos val="b"/>
        <c:majorTickMark val="out"/>
        <c:minorTickMark val="none"/>
        <c:tickLblPos val="nextTo"/>
        <c:crossAx val="411121360"/>
        <c:crosses val="autoZero"/>
        <c:crossBetween val="midCat"/>
      </c:valAx>
      <c:valAx>
        <c:axId val="411121360"/>
        <c:scaling>
          <c:orientation val="minMax"/>
        </c:scaling>
        <c:delete val="1"/>
        <c:axPos val="l"/>
        <c:numFmt formatCode="0.0%" sourceLinked="1"/>
        <c:majorTickMark val="out"/>
        <c:minorTickMark val="none"/>
        <c:tickLblPos val="nextTo"/>
        <c:crossAx val="411123712"/>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333333"/>
          </a:solidFill>
          <a:latin typeface="Arial"/>
          <a:ea typeface="Arial"/>
          <a:cs typeface="Arial"/>
        </a:defRPr>
      </a:pPr>
      <a:endParaRPr lang="fr-F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42715622381274E-2"/>
          <c:y val="0.22404286896813272"/>
          <c:w val="0.89465407546182873"/>
          <c:h val="0.58107927998361908"/>
        </c:manualLayout>
      </c:layout>
      <c:barChart>
        <c:barDir val="col"/>
        <c:grouping val="clustered"/>
        <c:varyColors val="0"/>
        <c:ser>
          <c:idx val="1"/>
          <c:order val="0"/>
          <c:invertIfNegative val="0"/>
          <c:dPt>
            <c:idx val="0"/>
            <c:invertIfNegative val="0"/>
            <c:bubble3D val="0"/>
            <c:spPr>
              <a:solidFill>
                <a:schemeClr val="accent3"/>
              </a:solidFill>
            </c:spPr>
            <c:extLst>
              <c:ext xmlns:c16="http://schemas.microsoft.com/office/drawing/2014/chart" uri="{C3380CC4-5D6E-409C-BE32-E72D297353CC}">
                <c16:uniqueId val="{0000001C-C1E3-4389-BFFB-FEDF2AB655C3}"/>
              </c:ext>
            </c:extLst>
          </c:dPt>
          <c:dPt>
            <c:idx val="1"/>
            <c:invertIfNegative val="0"/>
            <c:bubble3D val="0"/>
            <c:spPr>
              <a:solidFill>
                <a:schemeClr val="accent3"/>
              </a:solidFill>
            </c:spPr>
            <c:extLst>
              <c:ext xmlns:c16="http://schemas.microsoft.com/office/drawing/2014/chart" uri="{C3380CC4-5D6E-409C-BE32-E72D297353CC}">
                <c16:uniqueId val="{0000001D-C1E3-4389-BFFB-FEDF2AB655C3}"/>
              </c:ext>
            </c:extLst>
          </c:dPt>
          <c:dPt>
            <c:idx val="2"/>
            <c:invertIfNegative val="0"/>
            <c:bubble3D val="0"/>
            <c:spPr>
              <a:solidFill>
                <a:schemeClr val="accent3"/>
              </a:solidFill>
            </c:spPr>
            <c:extLst>
              <c:ext xmlns:c16="http://schemas.microsoft.com/office/drawing/2014/chart" uri="{C3380CC4-5D6E-409C-BE32-E72D297353CC}">
                <c16:uniqueId val="{0000001E-C1E3-4389-BFFB-FEDF2AB655C3}"/>
              </c:ext>
            </c:extLst>
          </c:dPt>
          <c:dPt>
            <c:idx val="3"/>
            <c:invertIfNegative val="0"/>
            <c:bubble3D val="0"/>
            <c:spPr>
              <a:solidFill>
                <a:schemeClr val="accent3"/>
              </a:solidFill>
            </c:spPr>
            <c:extLst>
              <c:ext xmlns:c16="http://schemas.microsoft.com/office/drawing/2014/chart" uri="{C3380CC4-5D6E-409C-BE32-E72D297353CC}">
                <c16:uniqueId val="{0000001F-C1E3-4389-BFFB-FEDF2AB655C3}"/>
              </c:ext>
            </c:extLst>
          </c:dPt>
          <c:cat>
            <c:multiLvlStrRef>
              <c:f>'Figure 1'!$Y$4:$AF$5</c:f>
              <c:multiLvlStrCache>
                <c:ptCount val="8"/>
                <c:lvl>
                  <c:pt idx="0">
                    <c:v>Q01</c:v>
                  </c:pt>
                  <c:pt idx="1">
                    <c:v>Q02</c:v>
                  </c:pt>
                  <c:pt idx="2">
                    <c:v>Q03</c:v>
                  </c:pt>
                  <c:pt idx="3">
                    <c:v>Q04</c:v>
                  </c:pt>
                  <c:pt idx="4">
                    <c:v>Q01</c:v>
                  </c:pt>
                  <c:pt idx="5">
                    <c:v>Q02</c:v>
                  </c:pt>
                  <c:pt idx="6">
                    <c:v>Q03</c:v>
                  </c:pt>
                  <c:pt idx="7">
                    <c:v>Q04</c:v>
                  </c:pt>
                </c:lvl>
                <c:lvl>
                  <c:pt idx="0">
                    <c:v>2022</c:v>
                  </c:pt>
                  <c:pt idx="4">
                    <c:v>2023</c:v>
                  </c:pt>
                </c:lvl>
              </c:multiLvlStrCache>
            </c:multiLvlStrRef>
          </c:cat>
          <c:val>
            <c:numRef>
              <c:f>'Figure 1'!$Y$7:$AF$7</c:f>
              <c:numCache>
                <c:formatCode>0.0</c:formatCode>
                <c:ptCount val="8"/>
                <c:pt idx="0">
                  <c:v>69.378015139123718</c:v>
                </c:pt>
                <c:pt idx="1">
                  <c:v>78.322783182516702</c:v>
                </c:pt>
                <c:pt idx="2">
                  <c:v>23.463190912910559</c:v>
                </c:pt>
                <c:pt idx="3">
                  <c:v>17.75496573821178</c:v>
                </c:pt>
                <c:pt idx="4">
                  <c:v>21.9877270820392</c:v>
                </c:pt>
                <c:pt idx="5">
                  <c:v>7.1386650141459507</c:v>
                </c:pt>
                <c:pt idx="6">
                  <c:v>1.0592877631492081</c:v>
                </c:pt>
                <c:pt idx="7">
                  <c:v>2.2822799418247053</c:v>
                </c:pt>
              </c:numCache>
            </c:numRef>
          </c:val>
          <c:extLst>
            <c:ext xmlns:c16="http://schemas.microsoft.com/office/drawing/2014/chart" uri="{C3380CC4-5D6E-409C-BE32-E72D297353CC}">
              <c16:uniqueId val="{0000001B-C1E3-4389-BFFB-FEDF2AB655C3}"/>
            </c:ext>
          </c:extLst>
        </c:ser>
        <c:dLbls>
          <c:showLegendKey val="0"/>
          <c:showVal val="0"/>
          <c:showCatName val="0"/>
          <c:showSerName val="0"/>
          <c:showPercent val="0"/>
          <c:showBubbleSize val="0"/>
        </c:dLbls>
        <c:gapWidth val="150"/>
        <c:axId val="407486488"/>
        <c:axId val="638302760"/>
      </c:barChart>
      <c:catAx>
        <c:axId val="4074864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333333"/>
                </a:solidFill>
                <a:latin typeface="Arial" panose="020B0604020202020204" pitchFamily="34" charset="0"/>
                <a:ea typeface="Arial"/>
                <a:cs typeface="Arial" panose="020B0604020202020204" pitchFamily="34" charset="0"/>
              </a:defRPr>
            </a:pPr>
            <a:endParaRPr lang="fr-FR"/>
          </a:p>
        </c:txPr>
        <c:crossAx val="638302760"/>
        <c:crosses val="autoZero"/>
        <c:auto val="1"/>
        <c:lblAlgn val="ctr"/>
        <c:lblOffset val="100"/>
        <c:tickLblSkip val="1"/>
        <c:tickMarkSkip val="1"/>
        <c:noMultiLvlLbl val="0"/>
      </c:catAx>
      <c:valAx>
        <c:axId val="638302760"/>
        <c:scaling>
          <c:orientation val="minMax"/>
          <c:max val="80"/>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333333"/>
                </a:solidFill>
                <a:latin typeface="Arial" panose="020B0604020202020204" pitchFamily="34" charset="0"/>
                <a:ea typeface="Arial"/>
                <a:cs typeface="Arial" panose="020B0604020202020204" pitchFamily="34" charset="0"/>
              </a:defRPr>
            </a:pPr>
            <a:endParaRPr lang="fr-FR"/>
          </a:p>
        </c:txPr>
        <c:crossAx val="40748648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333333"/>
          </a:solidFill>
          <a:latin typeface="Arial"/>
          <a:ea typeface="Arial"/>
          <a:cs typeface="Arial"/>
        </a:defRPr>
      </a:pPr>
      <a:endParaRPr lang="fr-FR"/>
    </a:p>
  </c:txPr>
  <c:printSettings>
    <c:headerFooter alignWithMargins="0"/>
    <c:pageMargins b="1" l="0.75000000000000022" r="0.75000000000000022"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Seaborne passengers embarked and disembarked in all ports, EU, 2008-2023</a:t>
            </a:r>
          </a:p>
          <a:p>
            <a:pPr algn="l">
              <a:defRPr sz="1800" b="1">
                <a:latin typeface="Arial"/>
                <a:ea typeface="Arial"/>
                <a:cs typeface="Arial"/>
              </a:defRPr>
            </a:pPr>
            <a:r>
              <a:rPr lang="en-US" sz="1600" b="0"/>
              <a:t>(million)</a:t>
            </a:r>
          </a:p>
        </c:rich>
      </c:tx>
      <c:layout>
        <c:manualLayout>
          <c:xMode val="edge"/>
          <c:yMode val="edge"/>
          <c:x val="5.208333333333333E-3"/>
          <c:y val="9.698838320442861E-3"/>
        </c:manualLayout>
      </c:layout>
      <c:overlay val="0"/>
    </c:title>
    <c:autoTitleDeleted val="0"/>
    <c:plotArea>
      <c:layout>
        <c:manualLayout>
          <c:xMode val="edge"/>
          <c:yMode val="edge"/>
          <c:x val="5.208333333333333E-3"/>
          <c:y val="9.698838320442861E-3"/>
          <c:w val="0"/>
          <c:h val="0"/>
        </c:manualLayout>
      </c:layout>
      <c:barChart>
        <c:barDir val="col"/>
        <c:grouping val="clustered"/>
        <c:varyColors val="0"/>
        <c:ser>
          <c:idx val="0"/>
          <c:order val="0"/>
          <c:tx>
            <c:strRef>
              <c:f>'Figure 1'!$A$2</c:f>
              <c:strCache>
                <c:ptCount val="1"/>
              </c:strCache>
            </c:strRef>
          </c:tx>
          <c:invertIfNegative val="0"/>
          <c:cat>
            <c:numRef>
              <c:f>'Figure 1'!$B$1</c:f>
              <c:numCache>
                <c:formatCode>General</c:formatCode>
                <c:ptCount val="1"/>
              </c:numCache>
            </c:numRef>
          </c:cat>
          <c:val>
            <c:numRef>
              <c:f>'Figure 1'!$B$2</c:f>
              <c:numCache>
                <c:formatCode>General</c:formatCode>
                <c:ptCount val="1"/>
              </c:numCache>
            </c:numRef>
          </c:val>
          <c:extLst>
            <c:ext xmlns:c16="http://schemas.microsoft.com/office/drawing/2014/chart" uri="{C3380CC4-5D6E-409C-BE32-E72D297353CC}">
              <c16:uniqueId val="{00000000-5498-4A88-9EEF-973DD9A43659}"/>
            </c:ext>
          </c:extLst>
        </c:ser>
        <c:dLbls>
          <c:showLegendKey val="0"/>
          <c:showVal val="0"/>
          <c:showCatName val="0"/>
          <c:showSerName val="0"/>
          <c:showPercent val="0"/>
          <c:showBubbleSize val="0"/>
        </c:dLbls>
        <c:gapWidth val="150"/>
        <c:axId val="588479768"/>
        <c:axId val="588473288"/>
      </c:barChart>
      <c:catAx>
        <c:axId val="588479768"/>
        <c:scaling>
          <c:orientation val="minMax"/>
        </c:scaling>
        <c:delete val="1"/>
        <c:axPos val="b"/>
        <c:numFmt formatCode="General" sourceLinked="1"/>
        <c:majorTickMark val="out"/>
        <c:minorTickMark val="none"/>
        <c:tickLblPos val="nextTo"/>
        <c:crossAx val="588473288"/>
        <c:crosses val="autoZero"/>
        <c:auto val="1"/>
        <c:lblAlgn val="ctr"/>
        <c:lblOffset val="100"/>
        <c:noMultiLvlLbl val="0"/>
      </c:catAx>
      <c:valAx>
        <c:axId val="588473288"/>
        <c:scaling>
          <c:orientation val="minMax"/>
        </c:scaling>
        <c:delete val="1"/>
        <c:axPos val="l"/>
        <c:numFmt formatCode="General" sourceLinked="1"/>
        <c:majorTickMark val="out"/>
        <c:minorTickMark val="none"/>
        <c:tickLblPos val="nextTo"/>
        <c:crossAx val="588479768"/>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48818897637794E-2"/>
          <c:y val="4.7672410543811425E-2"/>
          <c:w val="0.9224591076115487"/>
          <c:h val="0.62549257694697336"/>
        </c:manualLayout>
      </c:layout>
      <c:barChart>
        <c:barDir val="col"/>
        <c:grouping val="clustered"/>
        <c:varyColors val="0"/>
        <c:ser>
          <c:idx val="0"/>
          <c:order val="0"/>
          <c:tx>
            <c:strRef>
              <c:f>'Figure 2'!$C$3</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2'!$B$4:$B$30</c:f>
              <c:strCache>
                <c:ptCount val="27"/>
                <c:pt idx="0">
                  <c:v>Italy</c:v>
                </c:pt>
                <c:pt idx="1">
                  <c:v>Greece</c:v>
                </c:pt>
                <c:pt idx="2">
                  <c:v>Denmark</c:v>
                </c:pt>
                <c:pt idx="3">
                  <c:v>Croatia</c:v>
                </c:pt>
                <c:pt idx="4">
                  <c:v>Spain</c:v>
                </c:pt>
                <c:pt idx="5">
                  <c:v>Germany</c:v>
                </c:pt>
                <c:pt idx="6">
                  <c:v>Sweden</c:v>
                </c:pt>
                <c:pt idx="7">
                  <c:v>France</c:v>
                </c:pt>
                <c:pt idx="8">
                  <c:v>Malta</c:v>
                </c:pt>
                <c:pt idx="9">
                  <c:v>Finland</c:v>
                </c:pt>
                <c:pt idx="10">
                  <c:v>Estonia</c:v>
                </c:pt>
                <c:pt idx="11">
                  <c:v>Ireland</c:v>
                </c:pt>
                <c:pt idx="12">
                  <c:v>Poland</c:v>
                </c:pt>
                <c:pt idx="13">
                  <c:v>Portugal (¹)</c:v>
                </c:pt>
                <c:pt idx="14">
                  <c:v>Netherlands (²)</c:v>
                </c:pt>
                <c:pt idx="15">
                  <c:v>Belgium</c:v>
                </c:pt>
                <c:pt idx="16">
                  <c:v>Latvia</c:v>
                </c:pt>
                <c:pt idx="17">
                  <c:v>Lithuania</c:v>
                </c:pt>
                <c:pt idx="18">
                  <c:v>Slovenia</c:v>
                </c:pt>
                <c:pt idx="19">
                  <c:v>Cyprus</c:v>
                </c:pt>
                <c:pt idx="20">
                  <c:v>Bulgaria</c:v>
                </c:pt>
                <c:pt idx="22">
                  <c:v>Iceland </c:v>
                </c:pt>
                <c:pt idx="23">
                  <c:v>Norway (³)</c:v>
                </c:pt>
                <c:pt idx="25">
                  <c:v>Türkiye</c:v>
                </c:pt>
                <c:pt idx="26">
                  <c:v>Montenegro (⁴)</c:v>
                </c:pt>
              </c:strCache>
            </c:strRef>
          </c:cat>
          <c:val>
            <c:numRef>
              <c:f>'Figure 2'!$C$4:$C$30</c:f>
              <c:numCache>
                <c:formatCode>#,##0_i</c:formatCode>
                <c:ptCount val="27"/>
                <c:pt idx="0">
                  <c:v>86530.274999999994</c:v>
                </c:pt>
                <c:pt idx="1">
                  <c:v>73930.350999999995</c:v>
                </c:pt>
                <c:pt idx="2">
                  <c:v>44226.372000000003</c:v>
                </c:pt>
                <c:pt idx="3">
                  <c:v>34142.025999999998</c:v>
                </c:pt>
                <c:pt idx="4">
                  <c:v>34324.392</c:v>
                </c:pt>
                <c:pt idx="5">
                  <c:v>31411.771000000001</c:v>
                </c:pt>
                <c:pt idx="6">
                  <c:v>30523.028999999999</c:v>
                </c:pt>
                <c:pt idx="7">
                  <c:v>24665.666000000001</c:v>
                </c:pt>
                <c:pt idx="8">
                  <c:v>13590.843999999999</c:v>
                </c:pt>
                <c:pt idx="9">
                  <c:v>19187.593000000001</c:v>
                </c:pt>
                <c:pt idx="10">
                  <c:v>15057.361000000001</c:v>
                </c:pt>
                <c:pt idx="11">
                  <c:v>2688.444</c:v>
                </c:pt>
                <c:pt idx="12">
                  <c:v>2787.183</c:v>
                </c:pt>
                <c:pt idx="13">
                  <c:v>822.36199999999997</c:v>
                </c:pt>
                <c:pt idx="14">
                  <c:v>2009.8889999999999</c:v>
                </c:pt>
                <c:pt idx="15">
                  <c:v>1092.2260000000001</c:v>
                </c:pt>
                <c:pt idx="16">
                  <c:v>1071.748</c:v>
                </c:pt>
                <c:pt idx="17">
                  <c:v>342.90699999999998</c:v>
                </c:pt>
                <c:pt idx="18">
                  <c:v>25.658000000000001</c:v>
                </c:pt>
                <c:pt idx="19">
                  <c:v>53.362000000000002</c:v>
                </c:pt>
                <c:pt idx="20">
                  <c:v>4.6529999999999996</c:v>
                </c:pt>
                <c:pt idx="22">
                  <c:v>827.46100000000001</c:v>
                </c:pt>
                <c:pt idx="23">
                  <c:v>6403.4830000000002</c:v>
                </c:pt>
                <c:pt idx="25">
                  <c:v>1612.325</c:v>
                </c:pt>
                <c:pt idx="26">
                  <c:v>88.728999999999999</c:v>
                </c:pt>
              </c:numCache>
            </c:numRef>
          </c:val>
          <c:extLst>
            <c:ext xmlns:c16="http://schemas.microsoft.com/office/drawing/2014/chart" uri="{C3380CC4-5D6E-409C-BE32-E72D297353CC}">
              <c16:uniqueId val="{00000000-31D8-4DD6-8DBA-58750AB5E00A}"/>
            </c:ext>
          </c:extLst>
        </c:ser>
        <c:ser>
          <c:idx val="1"/>
          <c:order val="1"/>
          <c:tx>
            <c:strRef>
              <c:f>'Figure 2'!$D$3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2'!$B$4:$B$30</c:f>
              <c:strCache>
                <c:ptCount val="27"/>
                <c:pt idx="0">
                  <c:v>Italy</c:v>
                </c:pt>
                <c:pt idx="1">
                  <c:v>Greece</c:v>
                </c:pt>
                <c:pt idx="2">
                  <c:v>Denmark</c:v>
                </c:pt>
                <c:pt idx="3">
                  <c:v>Croatia</c:v>
                </c:pt>
                <c:pt idx="4">
                  <c:v>Spain</c:v>
                </c:pt>
                <c:pt idx="5">
                  <c:v>Germany</c:v>
                </c:pt>
                <c:pt idx="6">
                  <c:v>Sweden</c:v>
                </c:pt>
                <c:pt idx="7">
                  <c:v>France</c:v>
                </c:pt>
                <c:pt idx="8">
                  <c:v>Malta</c:v>
                </c:pt>
                <c:pt idx="9">
                  <c:v>Finland</c:v>
                </c:pt>
                <c:pt idx="10">
                  <c:v>Estonia</c:v>
                </c:pt>
                <c:pt idx="11">
                  <c:v>Ireland</c:v>
                </c:pt>
                <c:pt idx="12">
                  <c:v>Poland</c:v>
                </c:pt>
                <c:pt idx="13">
                  <c:v>Portugal (¹)</c:v>
                </c:pt>
                <c:pt idx="14">
                  <c:v>Netherlands (²)</c:v>
                </c:pt>
                <c:pt idx="15">
                  <c:v>Belgium</c:v>
                </c:pt>
                <c:pt idx="16">
                  <c:v>Latvia</c:v>
                </c:pt>
                <c:pt idx="17">
                  <c:v>Lithuania</c:v>
                </c:pt>
                <c:pt idx="18">
                  <c:v>Slovenia</c:v>
                </c:pt>
                <c:pt idx="19">
                  <c:v>Cyprus</c:v>
                </c:pt>
                <c:pt idx="20">
                  <c:v>Bulgaria</c:v>
                </c:pt>
                <c:pt idx="22">
                  <c:v>Iceland </c:v>
                </c:pt>
                <c:pt idx="23">
                  <c:v>Norway (³)</c:v>
                </c:pt>
                <c:pt idx="25">
                  <c:v>Türkiye</c:v>
                </c:pt>
                <c:pt idx="26">
                  <c:v>Montenegro (⁴)</c:v>
                </c:pt>
              </c:strCache>
            </c:strRef>
          </c:cat>
          <c:val>
            <c:numRef>
              <c:f>'Figure 2'!$D$4:$D$30</c:f>
              <c:numCache>
                <c:formatCode>#,##0_i</c:formatCode>
                <c:ptCount val="27"/>
                <c:pt idx="0">
                  <c:v>78863.395000000004</c:v>
                </c:pt>
                <c:pt idx="1">
                  <c:v>70109.735000000001</c:v>
                </c:pt>
                <c:pt idx="2">
                  <c:v>41189.182999999997</c:v>
                </c:pt>
                <c:pt idx="3">
                  <c:v>32966.046000000002</c:v>
                </c:pt>
                <c:pt idx="4">
                  <c:v>31317.629000000001</c:v>
                </c:pt>
                <c:pt idx="5">
                  <c:v>27672.382000000001</c:v>
                </c:pt>
                <c:pt idx="6">
                  <c:v>24914.222000000002</c:v>
                </c:pt>
                <c:pt idx="7">
                  <c:v>19037.696</c:v>
                </c:pt>
                <c:pt idx="8">
                  <c:v>12643.603999999999</c:v>
                </c:pt>
                <c:pt idx="9">
                  <c:v>13630.674000000001</c:v>
                </c:pt>
                <c:pt idx="10">
                  <c:v>11749.290999999999</c:v>
                </c:pt>
                <c:pt idx="11">
                  <c:v>2480.9549999999999</c:v>
                </c:pt>
                <c:pt idx="12">
                  <c:v>2335.3890000000001</c:v>
                </c:pt>
                <c:pt idx="13">
                  <c:v>1381.58</c:v>
                </c:pt>
                <c:pt idx="14">
                  <c:v>1975.646</c:v>
                </c:pt>
                <c:pt idx="15">
                  <c:v>569.76099999999997</c:v>
                </c:pt>
                <c:pt idx="16">
                  <c:v>371.12799999999999</c:v>
                </c:pt>
                <c:pt idx="17">
                  <c:v>337.73899999999998</c:v>
                </c:pt>
                <c:pt idx="18">
                  <c:v>28.780999999999999</c:v>
                </c:pt>
                <c:pt idx="19">
                  <c:v>18.951000000000001</c:v>
                </c:pt>
                <c:pt idx="20">
                  <c:v>6.3860000000000001</c:v>
                </c:pt>
                <c:pt idx="22">
                  <c:v>1237.942</c:v>
                </c:pt>
                <c:pt idx="23">
                  <c:v>5711.1120000000001</c:v>
                </c:pt>
                <c:pt idx="25">
                  <c:v>1621.597</c:v>
                </c:pt>
                <c:pt idx="26" formatCode="#,##0.0_i">
                  <c:v>11.361000000000001</c:v>
                </c:pt>
              </c:numCache>
            </c:numRef>
          </c:val>
          <c:extLst>
            <c:ext xmlns:c16="http://schemas.microsoft.com/office/drawing/2014/chart" uri="{C3380CC4-5D6E-409C-BE32-E72D297353CC}">
              <c16:uniqueId val="{00000001-31D8-4DD6-8DBA-58750AB5E00A}"/>
            </c:ext>
          </c:extLst>
        </c:ser>
        <c:ser>
          <c:idx val="2"/>
          <c:order val="2"/>
          <c:tx>
            <c:strRef>
              <c:f>'Figure 2'!$E$3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2'!$B$4:$B$30</c:f>
              <c:strCache>
                <c:ptCount val="27"/>
                <c:pt idx="0">
                  <c:v>Italy</c:v>
                </c:pt>
                <c:pt idx="1">
                  <c:v>Greece</c:v>
                </c:pt>
                <c:pt idx="2">
                  <c:v>Denmark</c:v>
                </c:pt>
                <c:pt idx="3">
                  <c:v>Croatia</c:v>
                </c:pt>
                <c:pt idx="4">
                  <c:v>Spain</c:v>
                </c:pt>
                <c:pt idx="5">
                  <c:v>Germany</c:v>
                </c:pt>
                <c:pt idx="6">
                  <c:v>Sweden</c:v>
                </c:pt>
                <c:pt idx="7">
                  <c:v>France</c:v>
                </c:pt>
                <c:pt idx="8">
                  <c:v>Malta</c:v>
                </c:pt>
                <c:pt idx="9">
                  <c:v>Finland</c:v>
                </c:pt>
                <c:pt idx="10">
                  <c:v>Estonia</c:v>
                </c:pt>
                <c:pt idx="11">
                  <c:v>Ireland</c:v>
                </c:pt>
                <c:pt idx="12">
                  <c:v>Poland</c:v>
                </c:pt>
                <c:pt idx="13">
                  <c:v>Portugal (¹)</c:v>
                </c:pt>
                <c:pt idx="14">
                  <c:v>Netherlands (²)</c:v>
                </c:pt>
                <c:pt idx="15">
                  <c:v>Belgium</c:v>
                </c:pt>
                <c:pt idx="16">
                  <c:v>Latvia</c:v>
                </c:pt>
                <c:pt idx="17">
                  <c:v>Lithuania</c:v>
                </c:pt>
                <c:pt idx="18">
                  <c:v>Slovenia</c:v>
                </c:pt>
                <c:pt idx="19">
                  <c:v>Cyprus</c:v>
                </c:pt>
                <c:pt idx="20">
                  <c:v>Bulgaria</c:v>
                </c:pt>
                <c:pt idx="22">
                  <c:v>Iceland </c:v>
                </c:pt>
                <c:pt idx="23">
                  <c:v>Norway (³)</c:v>
                </c:pt>
                <c:pt idx="25">
                  <c:v>Türkiye</c:v>
                </c:pt>
                <c:pt idx="26">
                  <c:v>Montenegro (⁴)</c:v>
                </c:pt>
              </c:strCache>
            </c:strRef>
          </c:cat>
          <c:val>
            <c:numRef>
              <c:f>'Figure 2'!$E$4:$E$30</c:f>
              <c:numCache>
                <c:formatCode>#,##0_i</c:formatCode>
                <c:ptCount val="27"/>
                <c:pt idx="0">
                  <c:v>85377.225000000006</c:v>
                </c:pt>
                <c:pt idx="1">
                  <c:v>74955.687999999995</c:v>
                </c:pt>
                <c:pt idx="2">
                  <c:v>41215.006999999998</c:v>
                </c:pt>
                <c:pt idx="3">
                  <c:v>33789.593999999997</c:v>
                </c:pt>
                <c:pt idx="4">
                  <c:v>31730.764999999999</c:v>
                </c:pt>
                <c:pt idx="5">
                  <c:v>28449.641</c:v>
                </c:pt>
                <c:pt idx="6">
                  <c:v>24879.474999999999</c:v>
                </c:pt>
                <c:pt idx="7">
                  <c:v>22211.407999999999</c:v>
                </c:pt>
                <c:pt idx="8">
                  <c:v>14622.174999999999</c:v>
                </c:pt>
                <c:pt idx="9">
                  <c:v>14216.017</c:v>
                </c:pt>
                <c:pt idx="10">
                  <c:v>12851.084000000001</c:v>
                </c:pt>
                <c:pt idx="11">
                  <c:v>2866.924</c:v>
                </c:pt>
                <c:pt idx="12">
                  <c:v>2251.5050000000001</c:v>
                </c:pt>
                <c:pt idx="13">
                  <c:v>2147.1970000000001</c:v>
                </c:pt>
                <c:pt idx="14">
                  <c:v>1971.886</c:v>
                </c:pt>
                <c:pt idx="15">
                  <c:v>996.86</c:v>
                </c:pt>
                <c:pt idx="16">
                  <c:v>377.36799999999999</c:v>
                </c:pt>
                <c:pt idx="17">
                  <c:v>367.79300000000001</c:v>
                </c:pt>
                <c:pt idx="18">
                  <c:v>28.187999999999999</c:v>
                </c:pt>
                <c:pt idx="19">
                  <c:v>25.919</c:v>
                </c:pt>
                <c:pt idx="20">
                  <c:v>5.2990000000000004</c:v>
                </c:pt>
                <c:pt idx="22">
                  <c:v>1055.701</c:v>
                </c:pt>
                <c:pt idx="23">
                  <c:v>5513.3919999999998</c:v>
                </c:pt>
                <c:pt idx="25">
                  <c:v>2123.4690000000001</c:v>
                </c:pt>
                <c:pt idx="26">
                  <c:v>0</c:v>
                </c:pt>
              </c:numCache>
            </c:numRef>
          </c:val>
          <c:extLst>
            <c:ext xmlns:c16="http://schemas.microsoft.com/office/drawing/2014/chart" uri="{C3380CC4-5D6E-409C-BE32-E72D297353CC}">
              <c16:uniqueId val="{00000002-31D8-4DD6-8DBA-58750AB5E00A}"/>
            </c:ext>
          </c:extLst>
        </c:ser>
        <c:dLbls>
          <c:showLegendKey val="0"/>
          <c:showVal val="0"/>
          <c:showCatName val="0"/>
          <c:showSerName val="0"/>
          <c:showPercent val="0"/>
          <c:showBubbleSize val="0"/>
        </c:dLbls>
        <c:gapWidth val="219"/>
        <c:overlap val="-27"/>
        <c:axId val="411128024"/>
        <c:axId val="411128416"/>
      </c:barChart>
      <c:catAx>
        <c:axId val="411128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411128416"/>
        <c:crosses val="autoZero"/>
        <c:auto val="1"/>
        <c:lblAlgn val="ctr"/>
        <c:lblOffset val="100"/>
        <c:tickMarkSkip val="1"/>
        <c:noMultiLvlLbl val="0"/>
      </c:catAx>
      <c:valAx>
        <c:axId val="411128416"/>
        <c:scaling>
          <c:orientation val="minMax"/>
          <c:max val="90000"/>
        </c:scaling>
        <c:delete val="0"/>
        <c:axPos val="l"/>
        <c:majorGridlines>
          <c:spPr>
            <a:ln w="3175" cap="flat" cmpd="sng" algn="ctr">
              <a:solidFill>
                <a:srgbClr val="C0C0C0"/>
              </a:solidFill>
              <a:prstDash val="sysDash"/>
              <a:round/>
            </a:ln>
            <a:effectLst/>
          </c:spPr>
        </c:majorGridlines>
        <c:numFmt formatCode="#,##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411128024"/>
        <c:crosses val="autoZero"/>
        <c:crossBetween val="between"/>
        <c:dispUnits>
          <c:builtInUnit val="thousands"/>
        </c:dispUnits>
      </c:valAx>
      <c:spPr>
        <a:noFill/>
        <a:ln>
          <a:noFill/>
        </a:ln>
        <a:effectLst/>
      </c:spPr>
    </c:plotArea>
    <c:legend>
      <c:legendPos val="b"/>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957630296213E-2"/>
          <c:y val="4.7672454404737871E-2"/>
          <c:w val="0.89405753341860805"/>
          <c:h val="0.58703109226731287"/>
        </c:manualLayout>
      </c:layout>
      <c:barChart>
        <c:barDir val="col"/>
        <c:grouping val="clustered"/>
        <c:varyColors val="0"/>
        <c:ser>
          <c:idx val="0"/>
          <c:order val="0"/>
          <c:tx>
            <c:strRef>
              <c:f>'Figure 2'!$C$3</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2'!$B$15:$B$30</c:f>
              <c:strCache>
                <c:ptCount val="16"/>
                <c:pt idx="0">
                  <c:v>Ireland</c:v>
                </c:pt>
                <c:pt idx="1">
                  <c:v>Poland</c:v>
                </c:pt>
                <c:pt idx="2">
                  <c:v>Portugal (¹)</c:v>
                </c:pt>
                <c:pt idx="3">
                  <c:v>Netherlands (²)</c:v>
                </c:pt>
                <c:pt idx="4">
                  <c:v>Belgium</c:v>
                </c:pt>
                <c:pt idx="5">
                  <c:v>Latvia</c:v>
                </c:pt>
                <c:pt idx="6">
                  <c:v>Lithuania</c:v>
                </c:pt>
                <c:pt idx="7">
                  <c:v>Slovenia</c:v>
                </c:pt>
                <c:pt idx="8">
                  <c:v>Cyprus</c:v>
                </c:pt>
                <c:pt idx="9">
                  <c:v>Bulgaria</c:v>
                </c:pt>
                <c:pt idx="11">
                  <c:v>Iceland </c:v>
                </c:pt>
                <c:pt idx="12">
                  <c:v>Norway (³)</c:v>
                </c:pt>
                <c:pt idx="14">
                  <c:v>Türkiye</c:v>
                </c:pt>
                <c:pt idx="15">
                  <c:v>Montenegro (⁴)</c:v>
                </c:pt>
              </c:strCache>
            </c:strRef>
          </c:cat>
          <c:val>
            <c:numRef>
              <c:f>'Figure 2'!$C$15:$C$30</c:f>
              <c:numCache>
                <c:formatCode>#,##0_i</c:formatCode>
                <c:ptCount val="16"/>
                <c:pt idx="0">
                  <c:v>2688.444</c:v>
                </c:pt>
                <c:pt idx="1">
                  <c:v>2787.183</c:v>
                </c:pt>
                <c:pt idx="2">
                  <c:v>822.36199999999997</c:v>
                </c:pt>
                <c:pt idx="3">
                  <c:v>2009.8889999999999</c:v>
                </c:pt>
                <c:pt idx="4">
                  <c:v>1092.2260000000001</c:v>
                </c:pt>
                <c:pt idx="5">
                  <c:v>1071.748</c:v>
                </c:pt>
                <c:pt idx="6">
                  <c:v>342.90699999999998</c:v>
                </c:pt>
                <c:pt idx="7">
                  <c:v>25.658000000000001</c:v>
                </c:pt>
                <c:pt idx="8">
                  <c:v>53.362000000000002</c:v>
                </c:pt>
                <c:pt idx="9">
                  <c:v>4.6529999999999996</c:v>
                </c:pt>
                <c:pt idx="11">
                  <c:v>827.46100000000001</c:v>
                </c:pt>
                <c:pt idx="12">
                  <c:v>6403.4830000000002</c:v>
                </c:pt>
                <c:pt idx="14">
                  <c:v>1612.325</c:v>
                </c:pt>
                <c:pt idx="15">
                  <c:v>88.728999999999999</c:v>
                </c:pt>
              </c:numCache>
            </c:numRef>
          </c:val>
          <c:extLst>
            <c:ext xmlns:c16="http://schemas.microsoft.com/office/drawing/2014/chart" uri="{C3380CC4-5D6E-409C-BE32-E72D297353CC}">
              <c16:uniqueId val="{00000000-23AA-4AED-9A4D-4D3922B2411C}"/>
            </c:ext>
          </c:extLst>
        </c:ser>
        <c:ser>
          <c:idx val="1"/>
          <c:order val="1"/>
          <c:tx>
            <c:strRef>
              <c:f>'Figure 2'!$D$3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2'!$B$15:$B$30</c:f>
              <c:strCache>
                <c:ptCount val="16"/>
                <c:pt idx="0">
                  <c:v>Ireland</c:v>
                </c:pt>
                <c:pt idx="1">
                  <c:v>Poland</c:v>
                </c:pt>
                <c:pt idx="2">
                  <c:v>Portugal (¹)</c:v>
                </c:pt>
                <c:pt idx="3">
                  <c:v>Netherlands (²)</c:v>
                </c:pt>
                <c:pt idx="4">
                  <c:v>Belgium</c:v>
                </c:pt>
                <c:pt idx="5">
                  <c:v>Latvia</c:v>
                </c:pt>
                <c:pt idx="6">
                  <c:v>Lithuania</c:v>
                </c:pt>
                <c:pt idx="7">
                  <c:v>Slovenia</c:v>
                </c:pt>
                <c:pt idx="8">
                  <c:v>Cyprus</c:v>
                </c:pt>
                <c:pt idx="9">
                  <c:v>Bulgaria</c:v>
                </c:pt>
                <c:pt idx="11">
                  <c:v>Iceland </c:v>
                </c:pt>
                <c:pt idx="12">
                  <c:v>Norway (³)</c:v>
                </c:pt>
                <c:pt idx="14">
                  <c:v>Türkiye</c:v>
                </c:pt>
                <c:pt idx="15">
                  <c:v>Montenegro (⁴)</c:v>
                </c:pt>
              </c:strCache>
            </c:strRef>
          </c:cat>
          <c:val>
            <c:numRef>
              <c:f>'Figure 2'!$D$15:$D$30</c:f>
              <c:numCache>
                <c:formatCode>#,##0_i</c:formatCode>
                <c:ptCount val="16"/>
                <c:pt idx="0">
                  <c:v>2480.9549999999999</c:v>
                </c:pt>
                <c:pt idx="1">
                  <c:v>2335.3890000000001</c:v>
                </c:pt>
                <c:pt idx="2">
                  <c:v>1381.58</c:v>
                </c:pt>
                <c:pt idx="3">
                  <c:v>1975.646</c:v>
                </c:pt>
                <c:pt idx="4">
                  <c:v>569.76099999999997</c:v>
                </c:pt>
                <c:pt idx="5">
                  <c:v>371.12799999999999</c:v>
                </c:pt>
                <c:pt idx="6">
                  <c:v>337.73899999999998</c:v>
                </c:pt>
                <c:pt idx="7">
                  <c:v>28.780999999999999</c:v>
                </c:pt>
                <c:pt idx="8">
                  <c:v>18.951000000000001</c:v>
                </c:pt>
                <c:pt idx="9">
                  <c:v>6.3860000000000001</c:v>
                </c:pt>
                <c:pt idx="11">
                  <c:v>1237.942</c:v>
                </c:pt>
                <c:pt idx="12">
                  <c:v>5711.1120000000001</c:v>
                </c:pt>
                <c:pt idx="14">
                  <c:v>1621.597</c:v>
                </c:pt>
                <c:pt idx="15" formatCode="#,##0.0_i">
                  <c:v>11.361000000000001</c:v>
                </c:pt>
              </c:numCache>
            </c:numRef>
          </c:val>
          <c:extLst>
            <c:ext xmlns:c16="http://schemas.microsoft.com/office/drawing/2014/chart" uri="{C3380CC4-5D6E-409C-BE32-E72D297353CC}">
              <c16:uniqueId val="{00000001-23AA-4AED-9A4D-4D3922B2411C}"/>
            </c:ext>
          </c:extLst>
        </c:ser>
        <c:ser>
          <c:idx val="2"/>
          <c:order val="2"/>
          <c:tx>
            <c:strRef>
              <c:f>'Figure 2'!$E$3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2'!$B$15:$B$30</c:f>
              <c:strCache>
                <c:ptCount val="16"/>
                <c:pt idx="0">
                  <c:v>Ireland</c:v>
                </c:pt>
                <c:pt idx="1">
                  <c:v>Poland</c:v>
                </c:pt>
                <c:pt idx="2">
                  <c:v>Portugal (¹)</c:v>
                </c:pt>
                <c:pt idx="3">
                  <c:v>Netherlands (²)</c:v>
                </c:pt>
                <c:pt idx="4">
                  <c:v>Belgium</c:v>
                </c:pt>
                <c:pt idx="5">
                  <c:v>Latvia</c:v>
                </c:pt>
                <c:pt idx="6">
                  <c:v>Lithuania</c:v>
                </c:pt>
                <c:pt idx="7">
                  <c:v>Slovenia</c:v>
                </c:pt>
                <c:pt idx="8">
                  <c:v>Cyprus</c:v>
                </c:pt>
                <c:pt idx="9">
                  <c:v>Bulgaria</c:v>
                </c:pt>
                <c:pt idx="11">
                  <c:v>Iceland </c:v>
                </c:pt>
                <c:pt idx="12">
                  <c:v>Norway (³)</c:v>
                </c:pt>
                <c:pt idx="14">
                  <c:v>Türkiye</c:v>
                </c:pt>
                <c:pt idx="15">
                  <c:v>Montenegro (⁴)</c:v>
                </c:pt>
              </c:strCache>
            </c:strRef>
          </c:cat>
          <c:val>
            <c:numRef>
              <c:f>'Figure 2'!$E$15:$E$30</c:f>
              <c:numCache>
                <c:formatCode>#,##0_i</c:formatCode>
                <c:ptCount val="16"/>
                <c:pt idx="0">
                  <c:v>2866.924</c:v>
                </c:pt>
                <c:pt idx="1">
                  <c:v>2251.5050000000001</c:v>
                </c:pt>
                <c:pt idx="2">
                  <c:v>2147.1970000000001</c:v>
                </c:pt>
                <c:pt idx="3">
                  <c:v>1971.886</c:v>
                </c:pt>
                <c:pt idx="4">
                  <c:v>996.86</c:v>
                </c:pt>
                <c:pt idx="5">
                  <c:v>377.36799999999999</c:v>
                </c:pt>
                <c:pt idx="6">
                  <c:v>367.79300000000001</c:v>
                </c:pt>
                <c:pt idx="7">
                  <c:v>28.187999999999999</c:v>
                </c:pt>
                <c:pt idx="8">
                  <c:v>25.919</c:v>
                </c:pt>
                <c:pt idx="9">
                  <c:v>5.2990000000000004</c:v>
                </c:pt>
                <c:pt idx="11">
                  <c:v>1055.701</c:v>
                </c:pt>
                <c:pt idx="12">
                  <c:v>5513.3919999999998</c:v>
                </c:pt>
                <c:pt idx="14">
                  <c:v>2123.4690000000001</c:v>
                </c:pt>
                <c:pt idx="15">
                  <c:v>0</c:v>
                </c:pt>
              </c:numCache>
            </c:numRef>
          </c:val>
          <c:extLst>
            <c:ext xmlns:c16="http://schemas.microsoft.com/office/drawing/2014/chart" uri="{C3380CC4-5D6E-409C-BE32-E72D297353CC}">
              <c16:uniqueId val="{00000002-23AA-4AED-9A4D-4D3922B2411C}"/>
            </c:ext>
          </c:extLst>
        </c:ser>
        <c:dLbls>
          <c:showLegendKey val="0"/>
          <c:showVal val="0"/>
          <c:showCatName val="0"/>
          <c:showSerName val="0"/>
          <c:showPercent val="0"/>
          <c:showBubbleSize val="0"/>
        </c:dLbls>
        <c:gapWidth val="219"/>
        <c:overlap val="-27"/>
        <c:axId val="411128024"/>
        <c:axId val="411128416"/>
      </c:barChart>
      <c:catAx>
        <c:axId val="411128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411128416"/>
        <c:crosses val="autoZero"/>
        <c:auto val="1"/>
        <c:lblAlgn val="ctr"/>
        <c:lblOffset val="100"/>
        <c:tickMarkSkip val="1"/>
        <c:noMultiLvlLbl val="0"/>
      </c:catAx>
      <c:valAx>
        <c:axId val="411128416"/>
        <c:scaling>
          <c:orientation val="minMax"/>
        </c:scaling>
        <c:delete val="0"/>
        <c:axPos val="l"/>
        <c:majorGridlines>
          <c:spPr>
            <a:ln w="3175" cap="flat" cmpd="sng" algn="ctr">
              <a:solidFill>
                <a:srgbClr val="C0C0C0"/>
              </a:solidFill>
              <a:prstDash val="sysDash"/>
              <a:round/>
            </a:ln>
            <a:effectLst/>
          </c:spPr>
        </c:majorGridlines>
        <c:numFmt formatCode="#,##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411128024"/>
        <c:crosses val="autoZero"/>
        <c:crossBetween val="between"/>
        <c:dispUnits>
          <c:builtInUnit val="thousands"/>
        </c:dispUnits>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18230294417096E-2"/>
          <c:y val="4.7672410543811425E-2"/>
          <c:w val="0.83217506552177323"/>
          <c:h val="0.73977777273518042"/>
        </c:manualLayout>
      </c:layout>
      <c:barChart>
        <c:barDir val="col"/>
        <c:grouping val="clustered"/>
        <c:varyColors val="0"/>
        <c:ser>
          <c:idx val="0"/>
          <c:order val="0"/>
          <c:tx>
            <c:strRef>
              <c:f>'Figure 2'!$C$3</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2'!$B$45:$B$47</c:f>
              <c:strCache>
                <c:ptCount val="3"/>
                <c:pt idx="0">
                  <c:v>Slovenia</c:v>
                </c:pt>
                <c:pt idx="1">
                  <c:v>Cyprus</c:v>
                </c:pt>
                <c:pt idx="2">
                  <c:v>Bulgaria</c:v>
                </c:pt>
              </c:strCache>
            </c:strRef>
          </c:cat>
          <c:val>
            <c:numRef>
              <c:f>'Figure 2'!$C$45:$C$47</c:f>
              <c:numCache>
                <c:formatCode>General</c:formatCode>
                <c:ptCount val="3"/>
                <c:pt idx="0">
                  <c:v>25.658000000000001</c:v>
                </c:pt>
                <c:pt idx="1">
                  <c:v>53.362000000000002</c:v>
                </c:pt>
                <c:pt idx="2">
                  <c:v>4.6529999999999996</c:v>
                </c:pt>
              </c:numCache>
            </c:numRef>
          </c:val>
          <c:extLst>
            <c:ext xmlns:c16="http://schemas.microsoft.com/office/drawing/2014/chart" uri="{C3380CC4-5D6E-409C-BE32-E72D297353CC}">
              <c16:uniqueId val="{00000000-52CA-440B-8888-EC4E8BEA6DAC}"/>
            </c:ext>
          </c:extLst>
        </c:ser>
        <c:ser>
          <c:idx val="1"/>
          <c:order val="1"/>
          <c:tx>
            <c:strRef>
              <c:f>'Figure 2'!$D$3</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2'!$B$45:$B$47</c:f>
              <c:strCache>
                <c:ptCount val="3"/>
                <c:pt idx="0">
                  <c:v>Slovenia</c:v>
                </c:pt>
                <c:pt idx="1">
                  <c:v>Cyprus</c:v>
                </c:pt>
                <c:pt idx="2">
                  <c:v>Bulgaria</c:v>
                </c:pt>
              </c:strCache>
            </c:strRef>
          </c:cat>
          <c:val>
            <c:numRef>
              <c:f>'Figure 2'!$D$45:$D$47</c:f>
              <c:numCache>
                <c:formatCode>General</c:formatCode>
                <c:ptCount val="3"/>
                <c:pt idx="0">
                  <c:v>28.780999999999999</c:v>
                </c:pt>
                <c:pt idx="1">
                  <c:v>18.951000000000001</c:v>
                </c:pt>
                <c:pt idx="2">
                  <c:v>6.3860000000000001</c:v>
                </c:pt>
              </c:numCache>
            </c:numRef>
          </c:val>
          <c:extLst>
            <c:ext xmlns:c16="http://schemas.microsoft.com/office/drawing/2014/chart" uri="{C3380CC4-5D6E-409C-BE32-E72D297353CC}">
              <c16:uniqueId val="{00000001-52CA-440B-8888-EC4E8BEA6DAC}"/>
            </c:ext>
          </c:extLst>
        </c:ser>
        <c:ser>
          <c:idx val="2"/>
          <c:order val="2"/>
          <c:tx>
            <c:strRef>
              <c:f>'Figure 2'!$E$3</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2'!$B$45:$B$47</c:f>
              <c:strCache>
                <c:ptCount val="3"/>
                <c:pt idx="0">
                  <c:v>Slovenia</c:v>
                </c:pt>
                <c:pt idx="1">
                  <c:v>Cyprus</c:v>
                </c:pt>
                <c:pt idx="2">
                  <c:v>Bulgaria</c:v>
                </c:pt>
              </c:strCache>
            </c:strRef>
          </c:cat>
          <c:val>
            <c:numRef>
              <c:f>'Figure 2'!$E$45:$E$47</c:f>
              <c:numCache>
                <c:formatCode>General</c:formatCode>
                <c:ptCount val="3"/>
                <c:pt idx="0">
                  <c:v>28.187999999999999</c:v>
                </c:pt>
                <c:pt idx="1">
                  <c:v>25.919</c:v>
                </c:pt>
                <c:pt idx="2">
                  <c:v>5.2990000000000004</c:v>
                </c:pt>
              </c:numCache>
            </c:numRef>
          </c:val>
          <c:extLst>
            <c:ext xmlns:c16="http://schemas.microsoft.com/office/drawing/2014/chart" uri="{C3380CC4-5D6E-409C-BE32-E72D297353CC}">
              <c16:uniqueId val="{00000002-52CA-440B-8888-EC4E8BEA6DAC}"/>
            </c:ext>
          </c:extLst>
        </c:ser>
        <c:dLbls>
          <c:showLegendKey val="0"/>
          <c:showVal val="0"/>
          <c:showCatName val="0"/>
          <c:showSerName val="0"/>
          <c:showPercent val="0"/>
          <c:showBubbleSize val="0"/>
        </c:dLbls>
        <c:gapWidth val="219"/>
        <c:overlap val="-27"/>
        <c:axId val="411128024"/>
        <c:axId val="411128416"/>
      </c:barChart>
      <c:catAx>
        <c:axId val="411128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411128416"/>
        <c:crosses val="autoZero"/>
        <c:auto val="1"/>
        <c:lblAlgn val="ctr"/>
        <c:lblOffset val="100"/>
        <c:tickMarkSkip val="1"/>
        <c:noMultiLvlLbl val="0"/>
      </c:catAx>
      <c:valAx>
        <c:axId val="411128416"/>
        <c:scaling>
          <c:orientation val="minMax"/>
        </c:scaling>
        <c:delete val="0"/>
        <c:axPos val="l"/>
        <c:majorGridlines>
          <c:spPr>
            <a:ln w="3175" cap="flat" cmpd="sng" algn="ctr">
              <a:solidFill>
                <a:srgbClr val="C0C0C0"/>
              </a:solidFill>
              <a:prstDash val="sysDash"/>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411128024"/>
        <c:crosses val="autoZero"/>
        <c:crossBetween val="between"/>
        <c:dispUnits>
          <c:builtInUnit val="thousands"/>
        </c:dispUnits>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Seaborne passengers embarked and disembarked in all ports, 2019, 2022 and 2023</a:t>
            </a:r>
          </a:p>
          <a:p>
            <a:pPr algn="l">
              <a:defRPr sz="1800" b="1">
                <a:latin typeface="Arial"/>
                <a:ea typeface="Arial"/>
                <a:cs typeface="Arial"/>
              </a:defRPr>
            </a:pPr>
            <a:r>
              <a:rPr lang="en-US" sz="1600" b="0"/>
              <a:t>(million)</a:t>
            </a:r>
          </a:p>
        </c:rich>
      </c:tx>
      <c:layout>
        <c:manualLayout>
          <c:xMode val="edge"/>
          <c:yMode val="edge"/>
          <c:x val="4.8004795943708137E-3"/>
          <c:y val="6.9604946296836726E-3"/>
        </c:manualLayout>
      </c:layout>
      <c:overlay val="0"/>
    </c:title>
    <c:autoTitleDeleted val="0"/>
    <c:plotArea>
      <c:layout>
        <c:manualLayout>
          <c:xMode val="edge"/>
          <c:yMode val="edge"/>
          <c:x val="4.8004795943708137E-3"/>
          <c:y val="6.9604946296836726E-3"/>
          <c:w val="0"/>
          <c:h val="0"/>
        </c:manualLayout>
      </c:layout>
      <c:barChart>
        <c:barDir val="col"/>
        <c:grouping val="clustered"/>
        <c:varyColors val="0"/>
        <c:ser>
          <c:idx val="0"/>
          <c:order val="0"/>
          <c:tx>
            <c:strRef>
              <c:f>'Figure 2'!$A$2</c:f>
              <c:strCache>
                <c:ptCount val="1"/>
              </c:strCache>
            </c:strRef>
          </c:tx>
          <c:invertIfNegative val="0"/>
          <c:cat>
            <c:numRef>
              <c:f>'Figure 2'!$B$1</c:f>
              <c:numCache>
                <c:formatCode>General</c:formatCode>
                <c:ptCount val="1"/>
              </c:numCache>
            </c:numRef>
          </c:cat>
          <c:val>
            <c:numRef>
              <c:f>'Figure 2'!$B$2</c:f>
              <c:numCache>
                <c:formatCode>General</c:formatCode>
                <c:ptCount val="1"/>
              </c:numCache>
            </c:numRef>
          </c:val>
          <c:extLst>
            <c:ext xmlns:c16="http://schemas.microsoft.com/office/drawing/2014/chart" uri="{C3380CC4-5D6E-409C-BE32-E72D297353CC}">
              <c16:uniqueId val="{00000000-4D9F-4373-8E77-77058AC7DF13}"/>
            </c:ext>
          </c:extLst>
        </c:ser>
        <c:dLbls>
          <c:showLegendKey val="0"/>
          <c:showVal val="0"/>
          <c:showCatName val="0"/>
          <c:showSerName val="0"/>
          <c:showPercent val="0"/>
          <c:showBubbleSize val="0"/>
        </c:dLbls>
        <c:gapWidth val="150"/>
        <c:axId val="366088640"/>
        <c:axId val="366086840"/>
      </c:barChart>
      <c:catAx>
        <c:axId val="366088640"/>
        <c:scaling>
          <c:orientation val="minMax"/>
        </c:scaling>
        <c:delete val="1"/>
        <c:axPos val="b"/>
        <c:numFmt formatCode="General" sourceLinked="1"/>
        <c:majorTickMark val="out"/>
        <c:minorTickMark val="none"/>
        <c:tickLblPos val="nextTo"/>
        <c:crossAx val="366086840"/>
        <c:crosses val="autoZero"/>
        <c:auto val="1"/>
        <c:lblAlgn val="ctr"/>
        <c:lblOffset val="100"/>
        <c:noMultiLvlLbl val="0"/>
      </c:catAx>
      <c:valAx>
        <c:axId val="366086840"/>
        <c:scaling>
          <c:orientation val="minMax"/>
        </c:scaling>
        <c:delete val="1"/>
        <c:axPos val="l"/>
        <c:numFmt formatCode="General" sourceLinked="1"/>
        <c:majorTickMark val="out"/>
        <c:minorTickMark val="none"/>
        <c:tickLblPos val="nextTo"/>
        <c:crossAx val="366088640"/>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37179889930209"/>
          <c:y val="2.0824828920554105E-2"/>
          <c:w val="0.74276463450841157"/>
          <c:h val="0.88150047709293144"/>
        </c:manualLayout>
      </c:layout>
      <c:barChart>
        <c:barDir val="bar"/>
        <c:grouping val="clustered"/>
        <c:varyColors val="0"/>
        <c:ser>
          <c:idx val="0"/>
          <c:order val="0"/>
          <c:tx>
            <c:strRef>
              <c:f>'Figure 3'!$D$2</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3'!$C$3:$C$22</c:f>
              <c:strCache>
                <c:ptCount val="20"/>
                <c:pt idx="0">
                  <c:v>Messina (IT)</c:v>
                </c:pt>
                <c:pt idx="1">
                  <c:v>Reggio Di Calabria (IT)</c:v>
                </c:pt>
                <c:pt idx="2">
                  <c:v>Piraeus (EL)</c:v>
                </c:pt>
                <c:pt idx="3">
                  <c:v>Helsinki (FI)</c:v>
                </c:pt>
                <c:pt idx="4">
                  <c:v>Napoli (IT)</c:v>
                </c:pt>
                <c:pt idx="5">
                  <c:v>Palma de Mallorca (ES)</c:v>
                </c:pt>
                <c:pt idx="6">
                  <c:v>Tallinn (EE)</c:v>
                </c:pt>
                <c:pt idx="7">
                  <c:v>Calais (FR)</c:v>
                </c:pt>
                <c:pt idx="8">
                  <c:v>Stockholm (SE)</c:v>
                </c:pt>
                <c:pt idx="9">
                  <c:v>Paloukia Salaminas (EL)</c:v>
                </c:pt>
                <c:pt idx="10">
                  <c:v>Perama (EL)</c:v>
                </c:pt>
                <c:pt idx="11">
                  <c:v>Mgarr- Gozo (MT)</c:v>
                </c:pt>
                <c:pt idx="12">
                  <c:v>Helsingborg (SE)</c:v>
                </c:pt>
                <c:pt idx="13">
                  <c:v>Helsingor (Elsinore) (DK)</c:v>
                </c:pt>
                <c:pt idx="14">
                  <c:v>Santa Cruz de Tenerife (ES)</c:v>
                </c:pt>
                <c:pt idx="15">
                  <c:v>Cirkewwa (MT)</c:v>
                </c:pt>
                <c:pt idx="16">
                  <c:v>Algeciras (ES)</c:v>
                </c:pt>
                <c:pt idx="17">
                  <c:v>Capri (IT)</c:v>
                </c:pt>
                <c:pt idx="18">
                  <c:v>Split (HR)</c:v>
                </c:pt>
                <c:pt idx="19">
                  <c:v>Rodby (Faergehavn) (DK)</c:v>
                </c:pt>
              </c:strCache>
            </c:strRef>
          </c:cat>
          <c:val>
            <c:numRef>
              <c:f>'Figure 3'!$D$3:$D$22</c:f>
              <c:numCache>
                <c:formatCode>###\ ##0</c:formatCode>
                <c:ptCount val="20"/>
                <c:pt idx="0">
                  <c:v>11668.895</c:v>
                </c:pt>
                <c:pt idx="1">
                  <c:v>10884.129000000001</c:v>
                </c:pt>
                <c:pt idx="2">
                  <c:v>9330.8909999999996</c:v>
                </c:pt>
                <c:pt idx="3">
                  <c:v>11618.858</c:v>
                </c:pt>
                <c:pt idx="4">
                  <c:v>9256.6129999999994</c:v>
                </c:pt>
                <c:pt idx="5">
                  <c:v>7847.5119999999997</c:v>
                </c:pt>
                <c:pt idx="6">
                  <c:v>9961.2160000000003</c:v>
                </c:pt>
                <c:pt idx="7">
                  <c:v>8478.14</c:v>
                </c:pt>
                <c:pt idx="8">
                  <c:v>8348.9570000000003</c:v>
                </c:pt>
                <c:pt idx="9">
                  <c:v>6938.6930000000002</c:v>
                </c:pt>
                <c:pt idx="10">
                  <c:v>6938.6930000000002</c:v>
                </c:pt>
                <c:pt idx="11">
                  <c:v>5917.78</c:v>
                </c:pt>
                <c:pt idx="12">
                  <c:v>7152.73</c:v>
                </c:pt>
                <c:pt idx="13">
                  <c:v>7104.9780000000001</c:v>
                </c:pt>
                <c:pt idx="14">
                  <c:v>5448.415</c:v>
                </c:pt>
                <c:pt idx="15">
                  <c:v>5917.78</c:v>
                </c:pt>
                <c:pt idx="16">
                  <c:v>6148.2240000000002</c:v>
                </c:pt>
                <c:pt idx="17">
                  <c:v>4795.7950000000001</c:v>
                </c:pt>
                <c:pt idx="18">
                  <c:v>4958.0749999999998</c:v>
                </c:pt>
                <c:pt idx="19">
                  <c:v>5482.9409999999998</c:v>
                </c:pt>
              </c:numCache>
            </c:numRef>
          </c:val>
          <c:extLst>
            <c:ext xmlns:c16="http://schemas.microsoft.com/office/drawing/2014/chart" uri="{C3380CC4-5D6E-409C-BE32-E72D297353CC}">
              <c16:uniqueId val="{00000000-77D3-4298-B4B7-D186132D6EAB}"/>
            </c:ext>
          </c:extLst>
        </c:ser>
        <c:ser>
          <c:idx val="1"/>
          <c:order val="1"/>
          <c:tx>
            <c:strRef>
              <c:f>'Figure 3'!$E$2</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3'!$C$3:$C$22</c:f>
              <c:strCache>
                <c:ptCount val="20"/>
                <c:pt idx="0">
                  <c:v>Messina (IT)</c:v>
                </c:pt>
                <c:pt idx="1">
                  <c:v>Reggio Di Calabria (IT)</c:v>
                </c:pt>
                <c:pt idx="2">
                  <c:v>Piraeus (EL)</c:v>
                </c:pt>
                <c:pt idx="3">
                  <c:v>Helsinki (FI)</c:v>
                </c:pt>
                <c:pt idx="4">
                  <c:v>Napoli (IT)</c:v>
                </c:pt>
                <c:pt idx="5">
                  <c:v>Palma de Mallorca (ES)</c:v>
                </c:pt>
                <c:pt idx="6">
                  <c:v>Tallinn (EE)</c:v>
                </c:pt>
                <c:pt idx="7">
                  <c:v>Calais (FR)</c:v>
                </c:pt>
                <c:pt idx="8">
                  <c:v>Stockholm (SE)</c:v>
                </c:pt>
                <c:pt idx="9">
                  <c:v>Paloukia Salaminas (EL)</c:v>
                </c:pt>
                <c:pt idx="10">
                  <c:v>Perama (EL)</c:v>
                </c:pt>
                <c:pt idx="11">
                  <c:v>Mgarr- Gozo (MT)</c:v>
                </c:pt>
                <c:pt idx="12">
                  <c:v>Helsingborg (SE)</c:v>
                </c:pt>
                <c:pt idx="13">
                  <c:v>Helsingor (Elsinore) (DK)</c:v>
                </c:pt>
                <c:pt idx="14">
                  <c:v>Santa Cruz de Tenerife (ES)</c:v>
                </c:pt>
                <c:pt idx="15">
                  <c:v>Cirkewwa (MT)</c:v>
                </c:pt>
                <c:pt idx="16">
                  <c:v>Algeciras (ES)</c:v>
                </c:pt>
                <c:pt idx="17">
                  <c:v>Capri (IT)</c:v>
                </c:pt>
                <c:pt idx="18">
                  <c:v>Split (HR)</c:v>
                </c:pt>
                <c:pt idx="19">
                  <c:v>Rodby (Faergehavn) (DK)</c:v>
                </c:pt>
              </c:strCache>
            </c:strRef>
          </c:cat>
          <c:val>
            <c:numRef>
              <c:f>'Figure 3'!$E$3:$E$22</c:f>
              <c:numCache>
                <c:formatCode>###\ ##0</c:formatCode>
                <c:ptCount val="20"/>
                <c:pt idx="0">
                  <c:v>9853.9519999999993</c:v>
                </c:pt>
                <c:pt idx="1">
                  <c:v>9615.2510000000002</c:v>
                </c:pt>
                <c:pt idx="2">
                  <c:v>8271.3940000000002</c:v>
                </c:pt>
                <c:pt idx="3">
                  <c:v>7953.8289999999997</c:v>
                </c:pt>
                <c:pt idx="4">
                  <c:v>7302.42</c:v>
                </c:pt>
                <c:pt idx="5">
                  <c:v>7680.4269999999997</c:v>
                </c:pt>
                <c:pt idx="6">
                  <c:v>6846.9160000000002</c:v>
                </c:pt>
                <c:pt idx="7">
                  <c:v>5142.0889999999999</c:v>
                </c:pt>
                <c:pt idx="8">
                  <c:v>7529.9840000000004</c:v>
                </c:pt>
                <c:pt idx="9">
                  <c:v>7092.5249999999996</c:v>
                </c:pt>
                <c:pt idx="10">
                  <c:v>7092.5249999999996</c:v>
                </c:pt>
                <c:pt idx="11">
                  <c:v>5694.8040000000001</c:v>
                </c:pt>
                <c:pt idx="12">
                  <c:v>6317.8469999999998</c:v>
                </c:pt>
                <c:pt idx="13">
                  <c:v>6267.5240000000003</c:v>
                </c:pt>
                <c:pt idx="14">
                  <c:v>5405.2020000000002</c:v>
                </c:pt>
                <c:pt idx="15">
                  <c:v>5218.6239999999998</c:v>
                </c:pt>
                <c:pt idx="16">
                  <c:v>4422.5709999999999</c:v>
                </c:pt>
                <c:pt idx="17">
                  <c:v>3793.04</c:v>
                </c:pt>
                <c:pt idx="18">
                  <c:v>4711.1310000000003</c:v>
                </c:pt>
                <c:pt idx="19">
                  <c:v>4519.3220000000001</c:v>
                </c:pt>
              </c:numCache>
            </c:numRef>
          </c:val>
          <c:extLst>
            <c:ext xmlns:c16="http://schemas.microsoft.com/office/drawing/2014/chart" uri="{C3380CC4-5D6E-409C-BE32-E72D297353CC}">
              <c16:uniqueId val="{00000001-77D3-4298-B4B7-D186132D6EAB}"/>
            </c:ext>
          </c:extLst>
        </c:ser>
        <c:ser>
          <c:idx val="2"/>
          <c:order val="2"/>
          <c:tx>
            <c:strRef>
              <c:f>'Figure 3'!$F$2</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3'!$C$3:$C$22</c:f>
              <c:strCache>
                <c:ptCount val="20"/>
                <c:pt idx="0">
                  <c:v>Messina (IT)</c:v>
                </c:pt>
                <c:pt idx="1">
                  <c:v>Reggio Di Calabria (IT)</c:v>
                </c:pt>
                <c:pt idx="2">
                  <c:v>Piraeus (EL)</c:v>
                </c:pt>
                <c:pt idx="3">
                  <c:v>Helsinki (FI)</c:v>
                </c:pt>
                <c:pt idx="4">
                  <c:v>Napoli (IT)</c:v>
                </c:pt>
                <c:pt idx="5">
                  <c:v>Palma de Mallorca (ES)</c:v>
                </c:pt>
                <c:pt idx="6">
                  <c:v>Tallinn (EE)</c:v>
                </c:pt>
                <c:pt idx="7">
                  <c:v>Calais (FR)</c:v>
                </c:pt>
                <c:pt idx="8">
                  <c:v>Stockholm (SE)</c:v>
                </c:pt>
                <c:pt idx="9">
                  <c:v>Paloukia Salaminas (EL)</c:v>
                </c:pt>
                <c:pt idx="10">
                  <c:v>Perama (EL)</c:v>
                </c:pt>
                <c:pt idx="11">
                  <c:v>Mgarr- Gozo (MT)</c:v>
                </c:pt>
                <c:pt idx="12">
                  <c:v>Helsingborg (SE)</c:v>
                </c:pt>
                <c:pt idx="13">
                  <c:v>Helsingor (Elsinore) (DK)</c:v>
                </c:pt>
                <c:pt idx="14">
                  <c:v>Santa Cruz de Tenerife (ES)</c:v>
                </c:pt>
                <c:pt idx="15">
                  <c:v>Cirkewwa (MT)</c:v>
                </c:pt>
                <c:pt idx="16">
                  <c:v>Algeciras (ES)</c:v>
                </c:pt>
                <c:pt idx="17">
                  <c:v>Capri (IT)</c:v>
                </c:pt>
                <c:pt idx="18">
                  <c:v>Split (HR)</c:v>
                </c:pt>
                <c:pt idx="19">
                  <c:v>Rodby (Faergehavn) (DK)</c:v>
                </c:pt>
              </c:strCache>
            </c:strRef>
          </c:cat>
          <c:val>
            <c:numRef>
              <c:f>'Figure 3'!$F$3:$F$22</c:f>
              <c:numCache>
                <c:formatCode>###\ ##0</c:formatCode>
                <c:ptCount val="20"/>
                <c:pt idx="0">
                  <c:v>11316.824000000001</c:v>
                </c:pt>
                <c:pt idx="1">
                  <c:v>11120.605</c:v>
                </c:pt>
                <c:pt idx="2">
                  <c:v>9578.6180000000004</c:v>
                </c:pt>
                <c:pt idx="3">
                  <c:v>8925.0480000000007</c:v>
                </c:pt>
                <c:pt idx="4">
                  <c:v>8496.0360000000001</c:v>
                </c:pt>
                <c:pt idx="5">
                  <c:v>8207.7659999999996</c:v>
                </c:pt>
                <c:pt idx="6">
                  <c:v>7758.9369999999999</c:v>
                </c:pt>
                <c:pt idx="7">
                  <c:v>7263.7659999999996</c:v>
                </c:pt>
                <c:pt idx="8">
                  <c:v>7025.6559999999999</c:v>
                </c:pt>
                <c:pt idx="9">
                  <c:v>6718.63</c:v>
                </c:pt>
                <c:pt idx="10">
                  <c:v>6718.63</c:v>
                </c:pt>
                <c:pt idx="11">
                  <c:v>6576.848</c:v>
                </c:pt>
                <c:pt idx="12">
                  <c:v>6368.43</c:v>
                </c:pt>
                <c:pt idx="13">
                  <c:v>6352.3289999999997</c:v>
                </c:pt>
                <c:pt idx="14">
                  <c:v>5906.335</c:v>
                </c:pt>
                <c:pt idx="15">
                  <c:v>5883.4870000000001</c:v>
                </c:pt>
                <c:pt idx="16">
                  <c:v>5584.1490000000003</c:v>
                </c:pt>
                <c:pt idx="17">
                  <c:v>5248.1679999999997</c:v>
                </c:pt>
                <c:pt idx="18">
                  <c:v>5011.9129999999996</c:v>
                </c:pt>
                <c:pt idx="19">
                  <c:v>4721.7889999999998</c:v>
                </c:pt>
              </c:numCache>
            </c:numRef>
          </c:val>
          <c:extLst>
            <c:ext xmlns:c16="http://schemas.microsoft.com/office/drawing/2014/chart" uri="{C3380CC4-5D6E-409C-BE32-E72D297353CC}">
              <c16:uniqueId val="{00000002-77D3-4298-B4B7-D186132D6EAB}"/>
            </c:ext>
          </c:extLst>
        </c:ser>
        <c:dLbls>
          <c:showLegendKey val="0"/>
          <c:showVal val="0"/>
          <c:showCatName val="0"/>
          <c:showSerName val="0"/>
          <c:showPercent val="0"/>
          <c:showBubbleSize val="0"/>
        </c:dLbls>
        <c:gapWidth val="182"/>
        <c:overlap val="-20"/>
        <c:axId val="674627640"/>
        <c:axId val="674631560"/>
      </c:barChart>
      <c:catAx>
        <c:axId val="674627640"/>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674631560"/>
        <c:crosses val="autoZero"/>
        <c:auto val="1"/>
        <c:lblAlgn val="ctr"/>
        <c:lblOffset val="100"/>
        <c:tickMarkSkip val="1"/>
        <c:noMultiLvlLbl val="0"/>
      </c:catAx>
      <c:valAx>
        <c:axId val="674631560"/>
        <c:scaling>
          <c:orientation val="minMax"/>
          <c:max val="12000"/>
        </c:scaling>
        <c:delete val="0"/>
        <c:axPos val="b"/>
        <c:majorGridlines>
          <c:spPr>
            <a:ln w="3175" cap="flat" cmpd="sng" algn="ctr">
              <a:solidFill>
                <a:srgbClr val="C0C0C0"/>
              </a:solidFill>
              <a:prstDash val="sysDash"/>
              <a:round/>
            </a:ln>
            <a:effectLst/>
          </c:spPr>
        </c:majorGridlines>
        <c:numFmt formatCode="###\ ##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4627640"/>
        <c:crosses val="max"/>
        <c:crossBetween val="between"/>
        <c:dispUnits>
          <c:builtInUnit val="thousands"/>
        </c:dispUnits>
      </c:valAx>
      <c:spPr>
        <a:noFill/>
        <a:ln>
          <a:noFill/>
        </a:ln>
        <a:effectLst/>
      </c:spPr>
    </c:plotArea>
    <c:legend>
      <c:legendPos val="b"/>
      <c:layout>
        <c:manualLayout>
          <c:xMode val="edge"/>
          <c:yMode val="edge"/>
          <c:x val="0.40828953051802674"/>
          <c:y val="0.95126483811880014"/>
          <c:w val="0.18641841559785835"/>
          <c:h val="2.588238403734276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Top 20 EU maritime ports embarking and disembarking passengers, 2019, 2022 and 2023</a:t>
            </a:r>
          </a:p>
          <a:p>
            <a:pPr algn="l">
              <a:defRPr sz="1800" b="1">
                <a:latin typeface="Arial"/>
                <a:ea typeface="Arial"/>
                <a:cs typeface="Arial"/>
              </a:defRPr>
            </a:pPr>
            <a:r>
              <a:rPr lang="en-US" sz="1600" b="0"/>
              <a:t>(million)</a:t>
            </a:r>
          </a:p>
        </c:rich>
      </c:tx>
      <c:layout>
        <c:manualLayout>
          <c:xMode val="edge"/>
          <c:yMode val="edge"/>
          <c:x val="5.8144818598467223E-3"/>
          <c:y val="4.992394816865876E-3"/>
        </c:manualLayout>
      </c:layout>
      <c:overlay val="0"/>
    </c:title>
    <c:autoTitleDeleted val="0"/>
    <c:plotArea>
      <c:layout>
        <c:manualLayout>
          <c:xMode val="edge"/>
          <c:yMode val="edge"/>
          <c:x val="5.8144818598467223E-3"/>
          <c:y val="4.992394816865876E-3"/>
          <c:w val="0"/>
          <c:h val="0"/>
        </c:manualLayout>
      </c:layout>
      <c:barChart>
        <c:barDir val="col"/>
        <c:grouping val="clustered"/>
        <c:varyColors val="0"/>
        <c:ser>
          <c:idx val="0"/>
          <c:order val="0"/>
          <c:tx>
            <c:strRef>
              <c:f>'Figure 3'!$A$2</c:f>
              <c:strCache>
                <c:ptCount val="1"/>
              </c:strCache>
            </c:strRef>
          </c:tx>
          <c:invertIfNegative val="0"/>
          <c:cat>
            <c:numRef>
              <c:f>'Figure 3'!$B$1</c:f>
              <c:numCache>
                <c:formatCode>General</c:formatCode>
                <c:ptCount val="1"/>
              </c:numCache>
            </c:numRef>
          </c:cat>
          <c:val>
            <c:numRef>
              <c:f>'Figure 3'!$B$2</c:f>
              <c:numCache>
                <c:formatCode>General</c:formatCode>
                <c:ptCount val="1"/>
              </c:numCache>
            </c:numRef>
          </c:val>
          <c:extLst>
            <c:ext xmlns:c16="http://schemas.microsoft.com/office/drawing/2014/chart" uri="{C3380CC4-5D6E-409C-BE32-E72D297353CC}">
              <c16:uniqueId val="{00000000-7DBC-4303-821F-F34A94B63504}"/>
            </c:ext>
          </c:extLst>
        </c:ser>
        <c:dLbls>
          <c:showLegendKey val="0"/>
          <c:showVal val="0"/>
          <c:showCatName val="0"/>
          <c:showSerName val="0"/>
          <c:showPercent val="0"/>
          <c:showBubbleSize val="0"/>
        </c:dLbls>
        <c:gapWidth val="150"/>
        <c:axId val="681857240"/>
        <c:axId val="681871640"/>
      </c:barChart>
      <c:catAx>
        <c:axId val="681857240"/>
        <c:scaling>
          <c:orientation val="minMax"/>
        </c:scaling>
        <c:delete val="1"/>
        <c:axPos val="b"/>
        <c:numFmt formatCode="General" sourceLinked="1"/>
        <c:majorTickMark val="out"/>
        <c:minorTickMark val="none"/>
        <c:tickLblPos val="nextTo"/>
        <c:crossAx val="681871640"/>
        <c:crosses val="autoZero"/>
        <c:auto val="1"/>
        <c:lblAlgn val="ctr"/>
        <c:lblOffset val="100"/>
        <c:noMultiLvlLbl val="0"/>
      </c:catAx>
      <c:valAx>
        <c:axId val="681871640"/>
        <c:scaling>
          <c:orientation val="minMax"/>
        </c:scaling>
        <c:delete val="1"/>
        <c:axPos val="l"/>
        <c:numFmt formatCode="General" sourceLinked="1"/>
        <c:majorTickMark val="out"/>
        <c:minorTickMark val="none"/>
        <c:tickLblPos val="nextTo"/>
        <c:crossAx val="681857240"/>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Seaborne transport of passengers (excluding cruise passengers) between main ports in the reporting country and their partner ports grouped by main geographical areas, 2023</a:t>
            </a:r>
          </a:p>
          <a:p>
            <a:pPr algn="l">
              <a:defRPr sz="1800" b="1"/>
            </a:pPr>
            <a:r>
              <a:rPr lang="en-US" sz="1600" b="0"/>
              <a:t>(%, based on number of passengers)</a:t>
            </a:r>
          </a:p>
        </c:rich>
      </c:tx>
      <c:layout>
        <c:manualLayout>
          <c:xMode val="edge"/>
          <c:yMode val="edge"/>
          <c:x val="5.3144373700355907E-3"/>
          <c:y val="6.171859310280142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xMode val="edge"/>
          <c:yMode val="edge"/>
          <c:x val="1.4614702767597876E-2"/>
          <c:y val="0.15506796517078858"/>
          <c:w val="0.97077059446480429"/>
          <c:h val="0.57318434043781563"/>
        </c:manualLayout>
      </c:layout>
      <c:barChart>
        <c:barDir val="col"/>
        <c:grouping val="stacked"/>
        <c:varyColors val="0"/>
        <c:ser>
          <c:idx val="0"/>
          <c:order val="0"/>
          <c:tx>
            <c:strRef>
              <c:f>'Figure 4'!$C$3</c:f>
              <c:strCache>
                <c:ptCount val="1"/>
                <c:pt idx="0">
                  <c:v>National</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4'!$B$4:$B$27</c:f>
              <c:strCache>
                <c:ptCount val="24"/>
                <c:pt idx="0">
                  <c:v>EU</c:v>
                </c:pt>
                <c:pt idx="2">
                  <c:v>Malta (¹)</c:v>
                </c:pt>
                <c:pt idx="3">
                  <c:v>Portugal</c:v>
                </c:pt>
                <c:pt idx="4">
                  <c:v>Croatia</c:v>
                </c:pt>
                <c:pt idx="5">
                  <c:v>Greece</c:v>
                </c:pt>
                <c:pt idx="6">
                  <c:v>Italy</c:v>
                </c:pt>
                <c:pt idx="7">
                  <c:v>Spain</c:v>
                </c:pt>
                <c:pt idx="8">
                  <c:v>Germany</c:v>
                </c:pt>
                <c:pt idx="9">
                  <c:v>Denmark</c:v>
                </c:pt>
                <c:pt idx="10">
                  <c:v>Estonia</c:v>
                </c:pt>
                <c:pt idx="11">
                  <c:v>France</c:v>
                </c:pt>
                <c:pt idx="12">
                  <c:v>Poland</c:v>
                </c:pt>
                <c:pt idx="13">
                  <c:v>Sweden</c:v>
                </c:pt>
                <c:pt idx="14">
                  <c:v>Finland</c:v>
                </c:pt>
                <c:pt idx="15">
                  <c:v>Netherlands</c:v>
                </c:pt>
                <c:pt idx="16">
                  <c:v>Lithuania</c:v>
                </c:pt>
                <c:pt idx="17">
                  <c:v>Belgium (²) </c:v>
                </c:pt>
                <c:pt idx="18">
                  <c:v>Ireland (²)</c:v>
                </c:pt>
                <c:pt idx="19">
                  <c:v>Latvia (³)</c:v>
                </c:pt>
                <c:pt idx="21">
                  <c:v>Norway (³)(⁴)</c:v>
                </c:pt>
                <c:pt idx="23">
                  <c:v>Türkiye</c:v>
                </c:pt>
              </c:strCache>
            </c:strRef>
          </c:cat>
          <c:val>
            <c:numRef>
              <c:f>'Figure 4'!$C$4:$C$27</c:f>
              <c:numCache>
                <c:formatCode>General</c:formatCode>
                <c:ptCount val="24"/>
                <c:pt idx="0" formatCode="0.0">
                  <c:v>65.054372455090089</c:v>
                </c:pt>
                <c:pt idx="1">
                  <c:v>0</c:v>
                </c:pt>
                <c:pt idx="2" formatCode="0.0">
                  <c:v>100</c:v>
                </c:pt>
                <c:pt idx="3" formatCode="0.0">
                  <c:v>99.922567979849106</c:v>
                </c:pt>
                <c:pt idx="4" formatCode="0.0">
                  <c:v>98.005820015444229</c:v>
                </c:pt>
                <c:pt idx="5" formatCode="0.0">
                  <c:v>95.181826619811673</c:v>
                </c:pt>
                <c:pt idx="6" formatCode="0.0">
                  <c:v>88.391204209525114</c:v>
                </c:pt>
                <c:pt idx="7" formatCode="0.0">
                  <c:v>67.89911389104131</c:v>
                </c:pt>
                <c:pt idx="8" formatCode="0.0">
                  <c:v>42.757782122045761</c:v>
                </c:pt>
                <c:pt idx="9" formatCode="0.0">
                  <c:v>33.226237163513758</c:v>
                </c:pt>
                <c:pt idx="10" formatCode="0.0">
                  <c:v>23.711044718590816</c:v>
                </c:pt>
                <c:pt idx="11" formatCode="0.0">
                  <c:v>22.360461145736188</c:v>
                </c:pt>
                <c:pt idx="12" formatCode="0.0">
                  <c:v>9.9961790965432229</c:v>
                </c:pt>
                <c:pt idx="13" formatCode="0.0">
                  <c:v>7.4546558127795386</c:v>
                </c:pt>
                <c:pt idx="14" formatCode="0.0">
                  <c:v>3.9327013863912885</c:v>
                </c:pt>
                <c:pt idx="15" formatCode="0.0">
                  <c:v>9.6303741697035233E-2</c:v>
                </c:pt>
                <c:pt idx="16" formatCode="0.0">
                  <c:v>6.1991391897072541E-2</c:v>
                </c:pt>
                <c:pt idx="17" formatCode="0.0">
                  <c:v>0</c:v>
                </c:pt>
                <c:pt idx="18" formatCode="0.0">
                  <c:v>0</c:v>
                </c:pt>
                <c:pt idx="19" formatCode="0.0">
                  <c:v>0</c:v>
                </c:pt>
                <c:pt idx="20">
                  <c:v>0</c:v>
                </c:pt>
                <c:pt idx="22">
                  <c:v>0</c:v>
                </c:pt>
                <c:pt idx="23" formatCode="0.0">
                  <c:v>3.1442374782508855</c:v>
                </c:pt>
              </c:numCache>
            </c:numRef>
          </c:val>
          <c:extLst>
            <c:ext xmlns:c16="http://schemas.microsoft.com/office/drawing/2014/chart" uri="{C3380CC4-5D6E-409C-BE32-E72D297353CC}">
              <c16:uniqueId val="{00000000-31A2-42A7-BCFF-3A65845ADE11}"/>
            </c:ext>
          </c:extLst>
        </c:ser>
        <c:ser>
          <c:idx val="1"/>
          <c:order val="1"/>
          <c:tx>
            <c:strRef>
              <c:f>'Figure 4'!$D$3</c:f>
              <c:strCache>
                <c:ptCount val="1"/>
                <c:pt idx="0">
                  <c:v>International intra-EU</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4'!$B$4:$B$27</c:f>
              <c:strCache>
                <c:ptCount val="24"/>
                <c:pt idx="0">
                  <c:v>EU</c:v>
                </c:pt>
                <c:pt idx="2">
                  <c:v>Malta (¹)</c:v>
                </c:pt>
                <c:pt idx="3">
                  <c:v>Portugal</c:v>
                </c:pt>
                <c:pt idx="4">
                  <c:v>Croatia</c:v>
                </c:pt>
                <c:pt idx="5">
                  <c:v>Greece</c:v>
                </c:pt>
                <c:pt idx="6">
                  <c:v>Italy</c:v>
                </c:pt>
                <c:pt idx="7">
                  <c:v>Spain</c:v>
                </c:pt>
                <c:pt idx="8">
                  <c:v>Germany</c:v>
                </c:pt>
                <c:pt idx="9">
                  <c:v>Denmark</c:v>
                </c:pt>
                <c:pt idx="10">
                  <c:v>Estonia</c:v>
                </c:pt>
                <c:pt idx="11">
                  <c:v>France</c:v>
                </c:pt>
                <c:pt idx="12">
                  <c:v>Poland</c:v>
                </c:pt>
                <c:pt idx="13">
                  <c:v>Sweden</c:v>
                </c:pt>
                <c:pt idx="14">
                  <c:v>Finland</c:v>
                </c:pt>
                <c:pt idx="15">
                  <c:v>Netherlands</c:v>
                </c:pt>
                <c:pt idx="16">
                  <c:v>Lithuania</c:v>
                </c:pt>
                <c:pt idx="17">
                  <c:v>Belgium (²) </c:v>
                </c:pt>
                <c:pt idx="18">
                  <c:v>Ireland (²)</c:v>
                </c:pt>
                <c:pt idx="19">
                  <c:v>Latvia (³)</c:v>
                </c:pt>
                <c:pt idx="21">
                  <c:v>Norway (³)(⁴)</c:v>
                </c:pt>
                <c:pt idx="23">
                  <c:v>Türkiye</c:v>
                </c:pt>
              </c:strCache>
            </c:strRef>
          </c:cat>
          <c:val>
            <c:numRef>
              <c:f>'Figure 4'!$D$4:$D$27</c:f>
              <c:numCache>
                <c:formatCode>General</c:formatCode>
                <c:ptCount val="24"/>
                <c:pt idx="0" formatCode="0.0">
                  <c:v>21.470466215300448</c:v>
                </c:pt>
                <c:pt idx="1">
                  <c:v>0</c:v>
                </c:pt>
                <c:pt idx="2" formatCode="0.0">
                  <c:v>0</c:v>
                </c:pt>
                <c:pt idx="3" formatCode="0.0">
                  <c:v>4.5469401979414015E-2</c:v>
                </c:pt>
                <c:pt idx="4" formatCode="0.0">
                  <c:v>1.9903875263232846</c:v>
                </c:pt>
                <c:pt idx="5" formatCode="0.0">
                  <c:v>3.7399913317045681</c:v>
                </c:pt>
                <c:pt idx="6" formatCode="0.0">
                  <c:v>8.107770376567041</c:v>
                </c:pt>
                <c:pt idx="7" formatCode="0.0">
                  <c:v>3.4382641173459625</c:v>
                </c:pt>
                <c:pt idx="8" formatCode="0.0">
                  <c:v>51.089466703661145</c:v>
                </c:pt>
                <c:pt idx="9" formatCode="0.0">
                  <c:v>56.262847798596781</c:v>
                </c:pt>
                <c:pt idx="10" formatCode="0.0">
                  <c:v>76.288129335295281</c:v>
                </c:pt>
                <c:pt idx="11" formatCode="0.0">
                  <c:v>11.464935554614431</c:v>
                </c:pt>
                <c:pt idx="12" formatCode="0.0">
                  <c:v>90.000446464262623</c:v>
                </c:pt>
                <c:pt idx="13" formatCode="0.0">
                  <c:v>86.821194432671106</c:v>
                </c:pt>
                <c:pt idx="14" formatCode="0.0">
                  <c:v>96.067291288669267</c:v>
                </c:pt>
                <c:pt idx="15" formatCode="0.0">
                  <c:v>1.1615275933801448</c:v>
                </c:pt>
                <c:pt idx="16" formatCode="0.0">
                  <c:v>99.923326436337831</c:v>
                </c:pt>
                <c:pt idx="17" formatCode="0.0">
                  <c:v>60.436046511627914</c:v>
                </c:pt>
                <c:pt idx="18" formatCode="0.0">
                  <c:v>19.184490933957278</c:v>
                </c:pt>
                <c:pt idx="19" formatCode="0.0">
                  <c:v>100</c:v>
                </c:pt>
                <c:pt idx="20">
                  <c:v>0</c:v>
                </c:pt>
                <c:pt idx="21" formatCode="0.0">
                  <c:v>100</c:v>
                </c:pt>
                <c:pt idx="22">
                  <c:v>0</c:v>
                </c:pt>
                <c:pt idx="23" formatCode="0.0">
                  <c:v>77.798316804266022</c:v>
                </c:pt>
              </c:numCache>
            </c:numRef>
          </c:val>
          <c:extLst>
            <c:ext xmlns:c16="http://schemas.microsoft.com/office/drawing/2014/chart" uri="{C3380CC4-5D6E-409C-BE32-E72D297353CC}">
              <c16:uniqueId val="{00000001-31A2-42A7-BCFF-3A65845ADE11}"/>
            </c:ext>
          </c:extLst>
        </c:ser>
        <c:ser>
          <c:idx val="2"/>
          <c:order val="2"/>
          <c:tx>
            <c:strRef>
              <c:f>'Figure 4'!$E$3</c:f>
              <c:strCache>
                <c:ptCount val="1"/>
                <c:pt idx="0">
                  <c:v>International extra-EU</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4'!$B$4:$B$27</c:f>
              <c:strCache>
                <c:ptCount val="24"/>
                <c:pt idx="0">
                  <c:v>EU</c:v>
                </c:pt>
                <c:pt idx="2">
                  <c:v>Malta (¹)</c:v>
                </c:pt>
                <c:pt idx="3">
                  <c:v>Portugal</c:v>
                </c:pt>
                <c:pt idx="4">
                  <c:v>Croatia</c:v>
                </c:pt>
                <c:pt idx="5">
                  <c:v>Greece</c:v>
                </c:pt>
                <c:pt idx="6">
                  <c:v>Italy</c:v>
                </c:pt>
                <c:pt idx="7">
                  <c:v>Spain</c:v>
                </c:pt>
                <c:pt idx="8">
                  <c:v>Germany</c:v>
                </c:pt>
                <c:pt idx="9">
                  <c:v>Denmark</c:v>
                </c:pt>
                <c:pt idx="10">
                  <c:v>Estonia</c:v>
                </c:pt>
                <c:pt idx="11">
                  <c:v>France</c:v>
                </c:pt>
                <c:pt idx="12">
                  <c:v>Poland</c:v>
                </c:pt>
                <c:pt idx="13">
                  <c:v>Sweden</c:v>
                </c:pt>
                <c:pt idx="14">
                  <c:v>Finland</c:v>
                </c:pt>
                <c:pt idx="15">
                  <c:v>Netherlands</c:v>
                </c:pt>
                <c:pt idx="16">
                  <c:v>Lithuania</c:v>
                </c:pt>
                <c:pt idx="17">
                  <c:v>Belgium (²) </c:v>
                </c:pt>
                <c:pt idx="18">
                  <c:v>Ireland (²)</c:v>
                </c:pt>
                <c:pt idx="19">
                  <c:v>Latvia (³)</c:v>
                </c:pt>
                <c:pt idx="21">
                  <c:v>Norway (³)(⁴)</c:v>
                </c:pt>
                <c:pt idx="23">
                  <c:v>Türkiye</c:v>
                </c:pt>
              </c:strCache>
            </c:strRef>
          </c:cat>
          <c:val>
            <c:numRef>
              <c:f>'Figure 4'!$E$4:$E$27</c:f>
              <c:numCache>
                <c:formatCode>General</c:formatCode>
                <c:ptCount val="24"/>
                <c:pt idx="0" formatCode="0.0">
                  <c:v>13.472230543696686</c:v>
                </c:pt>
                <c:pt idx="1">
                  <c:v>0</c:v>
                </c:pt>
                <c:pt idx="2" formatCode="0.0">
                  <c:v>0</c:v>
                </c:pt>
                <c:pt idx="3" formatCode="0.0">
                  <c:v>3.1962618171470163E-2</c:v>
                </c:pt>
                <c:pt idx="4" formatCode="0.0">
                  <c:v>3.7924582324832014E-3</c:v>
                </c:pt>
                <c:pt idx="5" formatCode="0.0">
                  <c:v>1.078182048483749</c:v>
                </c:pt>
                <c:pt idx="6" formatCode="0.0">
                  <c:v>3.5010254139078456</c:v>
                </c:pt>
                <c:pt idx="7" formatCode="0.0">
                  <c:v>28.662621991612724</c:v>
                </c:pt>
                <c:pt idx="8" formatCode="0.0">
                  <c:v>6.1527511742930994</c:v>
                </c:pt>
                <c:pt idx="9" formatCode="0.0">
                  <c:v>10.510915037889454</c:v>
                </c:pt>
                <c:pt idx="10" formatCode="0.0">
                  <c:v>1.9665383664260771E-5</c:v>
                </c:pt>
                <c:pt idx="11" formatCode="0.0">
                  <c:v>66.14133678367719</c:v>
                </c:pt>
                <c:pt idx="12" formatCode="0.0">
                  <c:v>3.3744391941631551E-3</c:v>
                </c:pt>
                <c:pt idx="13" formatCode="0.0">
                  <c:v>5.7241497545493543</c:v>
                </c:pt>
                <c:pt idx="14" formatCode="0.0">
                  <c:v>7.3249394410631711E-6</c:v>
                </c:pt>
                <c:pt idx="15" formatCode="0.0">
                  <c:v>98.742168664922829</c:v>
                </c:pt>
                <c:pt idx="16" formatCode="0.0">
                  <c:v>1.4682171765096128E-2</c:v>
                </c:pt>
                <c:pt idx="17" formatCode="0.0">
                  <c:v>39.563953488372093</c:v>
                </c:pt>
                <c:pt idx="18" formatCode="0.0">
                  <c:v>80.815509066042708</c:v>
                </c:pt>
                <c:pt idx="19" formatCode="0.0">
                  <c:v>0</c:v>
                </c:pt>
                <c:pt idx="20">
                  <c:v>0</c:v>
                </c:pt>
                <c:pt idx="22">
                  <c:v>0</c:v>
                </c:pt>
                <c:pt idx="23" formatCode="0.0">
                  <c:v>0.75441957074820076</c:v>
                </c:pt>
              </c:numCache>
            </c:numRef>
          </c:val>
          <c:extLst>
            <c:ext xmlns:c16="http://schemas.microsoft.com/office/drawing/2014/chart" uri="{C3380CC4-5D6E-409C-BE32-E72D297353CC}">
              <c16:uniqueId val="{00000002-31A2-42A7-BCFF-3A65845ADE11}"/>
            </c:ext>
          </c:extLst>
        </c:ser>
        <c:ser>
          <c:idx val="3"/>
          <c:order val="3"/>
          <c:tx>
            <c:strRef>
              <c:f>'Figure 4'!$F$3</c:f>
              <c:strCache>
                <c:ptCount val="1"/>
                <c:pt idx="0">
                  <c:v>Unknown</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4'!$B$4:$B$27</c:f>
              <c:strCache>
                <c:ptCount val="24"/>
                <c:pt idx="0">
                  <c:v>EU</c:v>
                </c:pt>
                <c:pt idx="2">
                  <c:v>Malta (¹)</c:v>
                </c:pt>
                <c:pt idx="3">
                  <c:v>Portugal</c:v>
                </c:pt>
                <c:pt idx="4">
                  <c:v>Croatia</c:v>
                </c:pt>
                <c:pt idx="5">
                  <c:v>Greece</c:v>
                </c:pt>
                <c:pt idx="6">
                  <c:v>Italy</c:v>
                </c:pt>
                <c:pt idx="7">
                  <c:v>Spain</c:v>
                </c:pt>
                <c:pt idx="8">
                  <c:v>Germany</c:v>
                </c:pt>
                <c:pt idx="9">
                  <c:v>Denmark</c:v>
                </c:pt>
                <c:pt idx="10">
                  <c:v>Estonia</c:v>
                </c:pt>
                <c:pt idx="11">
                  <c:v>France</c:v>
                </c:pt>
                <c:pt idx="12">
                  <c:v>Poland</c:v>
                </c:pt>
                <c:pt idx="13">
                  <c:v>Sweden</c:v>
                </c:pt>
                <c:pt idx="14">
                  <c:v>Finland</c:v>
                </c:pt>
                <c:pt idx="15">
                  <c:v>Netherlands</c:v>
                </c:pt>
                <c:pt idx="16">
                  <c:v>Lithuania</c:v>
                </c:pt>
                <c:pt idx="17">
                  <c:v>Belgium (²) </c:v>
                </c:pt>
                <c:pt idx="18">
                  <c:v>Ireland (²)</c:v>
                </c:pt>
                <c:pt idx="19">
                  <c:v>Latvia (³)</c:v>
                </c:pt>
                <c:pt idx="21">
                  <c:v>Norway (³)(⁴)</c:v>
                </c:pt>
                <c:pt idx="23">
                  <c:v>Türkiye</c:v>
                </c:pt>
              </c:strCache>
            </c:strRef>
          </c:cat>
          <c:val>
            <c:numRef>
              <c:f>'Figure 4'!$F$4:$F$27</c:f>
              <c:numCache>
                <c:formatCode>General</c:formatCode>
                <c:ptCount val="24"/>
                <c:pt idx="0" formatCode="0.0">
                  <c:v>2.9307859127961065E-3</c:v>
                </c:pt>
                <c:pt idx="1">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8.0628073023469155E-4</c:v>
                </c:pt>
                <c:pt idx="11" formatCode="0.0">
                  <c:v>3.3266515972192608E-2</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c:v>0</c:v>
                </c:pt>
                <c:pt idx="22">
                  <c:v>0</c:v>
                </c:pt>
                <c:pt idx="23" formatCode="0.0">
                  <c:v>18.303026146734894</c:v>
                </c:pt>
              </c:numCache>
            </c:numRef>
          </c:val>
          <c:extLst>
            <c:ext xmlns:c16="http://schemas.microsoft.com/office/drawing/2014/chart" uri="{C3380CC4-5D6E-409C-BE32-E72D297353CC}">
              <c16:uniqueId val="{00000003-31A2-42A7-BCFF-3A65845ADE11}"/>
            </c:ext>
          </c:extLst>
        </c:ser>
        <c:dLbls>
          <c:showLegendKey val="0"/>
          <c:showVal val="0"/>
          <c:showCatName val="0"/>
          <c:showSerName val="0"/>
          <c:showPercent val="0"/>
          <c:showBubbleSize val="0"/>
        </c:dLbls>
        <c:gapWidth val="55"/>
        <c:overlap val="100"/>
        <c:axId val="674629992"/>
        <c:axId val="674631952"/>
      </c:barChart>
      <c:catAx>
        <c:axId val="67462999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674631952"/>
        <c:crosses val="autoZero"/>
        <c:auto val="1"/>
        <c:lblAlgn val="ctr"/>
        <c:lblOffset val="100"/>
        <c:tickMarkSkip val="1"/>
        <c:noMultiLvlLbl val="0"/>
      </c:catAx>
      <c:valAx>
        <c:axId val="67463195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4629992"/>
        <c:crosses val="autoZero"/>
        <c:crossBetween val="between"/>
      </c:valAx>
      <c:spPr>
        <a:noFill/>
        <a:ln>
          <a:noFill/>
        </a:ln>
        <a:effectLst/>
      </c:spPr>
    </c:plotArea>
    <c:legend>
      <c:legendPos val="b"/>
      <c:layout>
        <c:manualLayout>
          <c:xMode val="edge"/>
          <c:yMode val="edge"/>
          <c:x val="0.18406114448501062"/>
          <c:y val="0.74522491871187468"/>
          <c:w val="0.63187771102997881"/>
          <c:h val="2.974204422428780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409575</xdr:colOff>
      <xdr:row>12</xdr:row>
      <xdr:rowOff>45298</xdr:rowOff>
    </xdr:from>
    <xdr:to>
      <xdr:col>16</xdr:col>
      <xdr:colOff>0</xdr:colOff>
      <xdr:row>41</xdr:row>
      <xdr:rowOff>133271</xdr:rowOff>
    </xdr:to>
    <xdr:grpSp>
      <xdr:nvGrpSpPr>
        <xdr:cNvPr id="4" name="Group 3">
          <a:extLst>
            <a:ext uri="{FF2B5EF4-FFF2-40B4-BE49-F238E27FC236}">
              <a16:creationId xmlns:a16="http://schemas.microsoft.com/office/drawing/2014/main" id="{19F9E390-8E12-45D4-9273-6768687CDD53}"/>
            </a:ext>
          </a:extLst>
        </xdr:cNvPr>
        <xdr:cNvGrpSpPr/>
      </xdr:nvGrpSpPr>
      <xdr:grpSpPr>
        <a:xfrm>
          <a:off x="409575" y="2093173"/>
          <a:ext cx="9525000" cy="4783798"/>
          <a:chOff x="666750" y="1921723"/>
          <a:chExt cx="9525000" cy="4499558"/>
        </a:xfrm>
      </xdr:grpSpPr>
      <xdr:grpSp>
        <xdr:nvGrpSpPr>
          <xdr:cNvPr id="2" name="Group 1">
            <a:extLst>
              <a:ext uri="{FF2B5EF4-FFF2-40B4-BE49-F238E27FC236}">
                <a16:creationId xmlns:a16="http://schemas.microsoft.com/office/drawing/2014/main" id="{00000000-0008-0000-0000-000002000000}"/>
              </a:ext>
            </a:extLst>
          </xdr:cNvPr>
          <xdr:cNvGrpSpPr/>
        </xdr:nvGrpSpPr>
        <xdr:grpSpPr>
          <a:xfrm>
            <a:off x="666750" y="1921723"/>
            <a:ext cx="9525000" cy="4499558"/>
            <a:chOff x="609600" y="5988898"/>
            <a:chExt cx="12637858" cy="4466624"/>
          </a:xfrm>
        </xdr:grpSpPr>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609600" y="5988898"/>
            <a:ext cx="12637858" cy="44666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9">
              <a:extLst>
                <a:ext uri="{FF2B5EF4-FFF2-40B4-BE49-F238E27FC236}">
                  <a16:creationId xmlns:a16="http://schemas.microsoft.com/office/drawing/2014/main" id="{00000000-0008-0000-0000-000005000000}"/>
                </a:ext>
              </a:extLst>
            </xdr:cNvPr>
            <xdr:cNvGraphicFramePr>
              <a:graphicFrameLocks/>
            </xdr:cNvGraphicFramePr>
          </xdr:nvGraphicFramePr>
          <xdr:xfrm>
            <a:off x="8290620" y="6402970"/>
            <a:ext cx="4501876" cy="365278"/>
          </xdr:xfrm>
          <a:graphic>
            <a:graphicData uri="http://schemas.openxmlformats.org/drawingml/2006/chart">
              <c:chart xmlns:c="http://schemas.openxmlformats.org/drawingml/2006/chart" xmlns:r="http://schemas.openxmlformats.org/officeDocument/2006/relationships" r:id="rId2"/>
            </a:graphicData>
          </a:graphic>
        </xdr:graphicFrame>
      </xdr:grpSp>
      <xdr:graphicFrame macro="">
        <xdr:nvGraphicFramePr>
          <xdr:cNvPr id="6" name="Chart 2">
            <a:extLst>
              <a:ext uri="{FF2B5EF4-FFF2-40B4-BE49-F238E27FC236}">
                <a16:creationId xmlns:a16="http://schemas.microsoft.com/office/drawing/2014/main" id="{B4762995-AFBF-4E38-9F6E-603FDA4C2AFF}"/>
              </a:ext>
            </a:extLst>
          </xdr:cNvPr>
          <xdr:cNvGraphicFramePr>
            <a:graphicFrameLocks/>
          </xdr:cNvGraphicFramePr>
        </xdr:nvGraphicFramePr>
        <xdr:xfrm>
          <a:off x="4352925" y="3096191"/>
          <a:ext cx="3333787" cy="232011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25400</xdr:colOff>
      <xdr:row>48</xdr:row>
      <xdr:rowOff>0</xdr:rowOff>
    </xdr:from>
    <xdr:to>
      <xdr:col>15</xdr:col>
      <xdr:colOff>463550</xdr:colOff>
      <xdr:row>86</xdr:row>
      <xdr:rowOff>27384</xdr:rowOff>
    </xdr:to>
    <xdr:graphicFrame macro="">
      <xdr:nvGraphicFramePr>
        <xdr:cNvPr id="7" name="Chart 6">
          <a:extLst>
            <a:ext uri="{FF2B5EF4-FFF2-40B4-BE49-F238E27FC236}">
              <a16:creationId xmlns:a16="http://schemas.microsoft.com/office/drawing/2014/main" id="{9D141B60-A688-84D2-0873-1EAD58F7E6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0.0219</cdr:y>
    </cdr:from>
    <cdr:to>
      <cdr:x>1</cdr:x>
      <cdr:y>0.17778</cdr:y>
    </cdr:to>
    <cdr:sp macro="" textlink="">
      <cdr:nvSpPr>
        <cdr:cNvPr id="2" name="Text Box 4">
          <a:extLst xmlns:a="http://schemas.openxmlformats.org/drawingml/2006/main">
            <a:ext uri="{FF2B5EF4-FFF2-40B4-BE49-F238E27FC236}">
              <a16:creationId xmlns:a16="http://schemas.microsoft.com/office/drawing/2014/main" id="{00000000-0008-0000-0000-000004200000}"/>
            </a:ext>
          </a:extLst>
        </cdr:cNvPr>
        <cdr:cNvSpPr txBox="1">
          <a:spLocks xmlns:a="http://schemas.openxmlformats.org/drawingml/2006/main" noChangeArrowheads="1"/>
        </cdr:cNvSpPr>
      </cdr:nvSpPr>
      <cdr:spPr bwMode="auto">
        <a:xfrm xmlns:a="http://schemas.openxmlformats.org/drawingml/2006/main">
          <a:off x="-106781" y="54020"/>
          <a:ext cx="3466938" cy="3845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900" b="1" i="0" u="none" strike="noStrike" baseline="0">
              <a:solidFill>
                <a:srgbClr val="333333"/>
              </a:solidFill>
              <a:latin typeface="Arial"/>
              <a:cs typeface="Arial"/>
            </a:rPr>
            <a:t>Quarterly results in EU main ports, 2022 and 2023:</a:t>
          </a:r>
        </a:p>
        <a:p xmlns:a="http://schemas.openxmlformats.org/drawingml/2006/main">
          <a:pPr algn="ctr" rtl="0">
            <a:defRPr sz="1000"/>
          </a:pPr>
          <a:r>
            <a:rPr lang="en-US" sz="900" b="1" i="0" u="none" strike="noStrike" baseline="0">
              <a:solidFill>
                <a:srgbClr val="333333"/>
              </a:solidFill>
              <a:latin typeface="Arial"/>
              <a:cs typeface="Arial"/>
            </a:rPr>
            <a:t>change rate on the same quarter of the previous year (%)</a:t>
          </a:r>
        </a:p>
      </cdr:txBody>
    </cdr:sp>
  </cdr:relSizeAnchor>
</c:userShapes>
</file>

<file path=xl/drawings/drawing3.xml><?xml version="1.0" encoding="utf-8"?>
<c:userShapes xmlns:c="http://schemas.openxmlformats.org/drawingml/2006/chart">
  <cdr:relSizeAnchor xmlns:cdr="http://schemas.openxmlformats.org/drawingml/2006/chartDrawing">
    <cdr:from>
      <cdr:x>0.00911</cdr:x>
      <cdr:y>0.15781</cdr:y>
    </cdr:from>
    <cdr:to>
      <cdr:x>0.98555</cdr:x>
      <cdr:y>0.93136</cdr:y>
    </cdr:to>
    <cdr:pic>
      <cdr:nvPicPr>
        <cdr:cNvPr id="2" name="chart">
          <a:extLst xmlns:a="http://schemas.openxmlformats.org/drawingml/2006/main">
            <a:ext uri="{FF2B5EF4-FFF2-40B4-BE49-F238E27FC236}">
              <a16:creationId xmlns:a16="http://schemas.microsoft.com/office/drawing/2014/main" id="{C3669E81-64E4-C72C-F641-5F7DDACF98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975360"/>
          <a:ext cx="9523809" cy="4780952"/>
        </a:xfrm>
        <a:prstGeom xmlns:a="http://schemas.openxmlformats.org/drawingml/2006/main" prst="rect">
          <a:avLst/>
        </a:prstGeom>
      </cdr:spPr>
    </cdr:pic>
  </cdr:relSizeAnchor>
  <cdr:absSizeAnchor xmlns:cdr="http://schemas.openxmlformats.org/drawingml/2006/chartDrawing">
    <cdr:from>
      <cdr:x>0.00521</cdr:x>
      <cdr:y>0.92155</cdr:y>
    </cdr:from>
    <cdr:ext cx="8223598" cy="484876"/>
    <cdr:sp macro="" textlink="">
      <cdr:nvSpPr>
        <cdr:cNvPr id="3" name="FootonotesShape">
          <a:extLst xmlns:a="http://schemas.openxmlformats.org/drawingml/2006/main">
            <a:ext uri="{FF2B5EF4-FFF2-40B4-BE49-F238E27FC236}">
              <a16:creationId xmlns:a16="http://schemas.microsoft.com/office/drawing/2014/main" id="{3C734804-E1FA-23C4-EE91-F6CDAD0D81A7}"/>
            </a:ext>
          </a:extLst>
        </cdr:cNvPr>
        <cdr:cNvSpPr txBox="1"/>
      </cdr:nvSpPr>
      <cdr:spPr>
        <a:xfrm xmlns:a="http://schemas.openxmlformats.org/drawingml/2006/main">
          <a:off x="50800" y="5695658"/>
          <a:ext cx="8223598"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break in time series due to improved data coverage in 2018 (Spain), 2020 and 2023 (Portugal).</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codes: mar_mp_aa_cph and mar_pa_qm)</a:t>
          </a:r>
        </a:p>
      </cdr:txBody>
    </cdr:sp>
  </cdr:absSizeAnchor>
  <cdr:absSizeAnchor xmlns:cdr="http://schemas.openxmlformats.org/drawingml/2006/chartDrawing">
    <cdr:from>
      <cdr:x>0.84312</cdr:x>
      <cdr:y>0.93194</cdr:y>
    </cdr:from>
    <cdr:ext cx="1530097" cy="420625"/>
    <cdr:pic>
      <cdr:nvPicPr>
        <cdr:cNvPr id="5" name="LogoShape">
          <a:extLst xmlns:a="http://schemas.openxmlformats.org/drawingml/2006/main">
            <a:ext uri="{FF2B5EF4-FFF2-40B4-BE49-F238E27FC236}">
              <a16:creationId xmlns:a16="http://schemas.microsoft.com/office/drawing/2014/main" id="{75C7CB52-1190-823F-FF1F-F63E10C69C4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223501" y="5759909"/>
          <a:ext cx="1530097"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7</xdr:col>
      <xdr:colOff>247649</xdr:colOff>
      <xdr:row>3</xdr:row>
      <xdr:rowOff>133350</xdr:rowOff>
    </xdr:from>
    <xdr:to>
      <xdr:col>22</xdr:col>
      <xdr:colOff>542925</xdr:colOff>
      <xdr:row>36</xdr:row>
      <xdr:rowOff>812</xdr:rowOff>
    </xdr:to>
    <xdr:grpSp>
      <xdr:nvGrpSpPr>
        <xdr:cNvPr id="17" name="Group 16">
          <a:extLst>
            <a:ext uri="{FF2B5EF4-FFF2-40B4-BE49-F238E27FC236}">
              <a16:creationId xmlns:a16="http://schemas.microsoft.com/office/drawing/2014/main" id="{12725191-145C-6298-F510-3E0F854B71AD}"/>
            </a:ext>
          </a:extLst>
        </xdr:cNvPr>
        <xdr:cNvGrpSpPr/>
      </xdr:nvGrpSpPr>
      <xdr:grpSpPr>
        <a:xfrm>
          <a:off x="4514849" y="657225"/>
          <a:ext cx="10353676" cy="6173012"/>
          <a:chOff x="9791699" y="904875"/>
          <a:chExt cx="10353676" cy="6334937"/>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9791699" y="2305050"/>
          <a:ext cx="9525000" cy="493476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0BDE9FD3-D82B-4C68-B686-B5D97479320F}"/>
              </a:ext>
            </a:extLst>
          </xdr:cNvPr>
          <xdr:cNvGraphicFramePr>
            <a:graphicFrameLocks/>
          </xdr:cNvGraphicFramePr>
        </xdr:nvGraphicFramePr>
        <xdr:xfrm>
          <a:off x="13811249" y="1847851"/>
          <a:ext cx="5810251" cy="306904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8" name="Chart 7">
            <a:extLst>
              <a:ext uri="{FF2B5EF4-FFF2-40B4-BE49-F238E27FC236}">
                <a16:creationId xmlns:a16="http://schemas.microsoft.com/office/drawing/2014/main" id="{C6054139-6E98-4DCC-A11F-10376536461D}"/>
              </a:ext>
            </a:extLst>
          </xdr:cNvPr>
          <xdr:cNvGraphicFramePr>
            <a:graphicFrameLocks/>
          </xdr:cNvGraphicFramePr>
        </xdr:nvGraphicFramePr>
        <xdr:xfrm>
          <a:off x="16516350" y="1247775"/>
          <a:ext cx="1247775" cy="22669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Oval 9">
            <a:extLst>
              <a:ext uri="{FF2B5EF4-FFF2-40B4-BE49-F238E27FC236}">
                <a16:creationId xmlns:a16="http://schemas.microsoft.com/office/drawing/2014/main" id="{2B6F0CB1-45E3-4CD8-8CBF-E191C7D0538B}"/>
              </a:ext>
            </a:extLst>
          </xdr:cNvPr>
          <xdr:cNvSpPr/>
        </xdr:nvSpPr>
        <xdr:spPr>
          <a:xfrm>
            <a:off x="13211174" y="904875"/>
            <a:ext cx="6934201" cy="4352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1" name="Oval 10">
            <a:extLst>
              <a:ext uri="{FF2B5EF4-FFF2-40B4-BE49-F238E27FC236}">
                <a16:creationId xmlns:a16="http://schemas.microsoft.com/office/drawing/2014/main" id="{AB8308E6-5E5A-4617-BDCF-D98E86B040D0}"/>
              </a:ext>
            </a:extLst>
          </xdr:cNvPr>
          <xdr:cNvSpPr/>
        </xdr:nvSpPr>
        <xdr:spPr>
          <a:xfrm>
            <a:off x="16116300" y="952500"/>
            <a:ext cx="2009776" cy="2466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2" name="Right Brace 11">
            <a:extLst>
              <a:ext uri="{FF2B5EF4-FFF2-40B4-BE49-F238E27FC236}">
                <a16:creationId xmlns:a16="http://schemas.microsoft.com/office/drawing/2014/main" id="{A08C9932-CCE3-4FCB-B409-3A187942CC0E}"/>
              </a:ext>
            </a:extLst>
          </xdr:cNvPr>
          <xdr:cNvSpPr/>
        </xdr:nvSpPr>
        <xdr:spPr>
          <a:xfrm rot="16200000">
            <a:off x="16397286" y="2814634"/>
            <a:ext cx="228601" cy="511492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13" name="Right Brace 12">
            <a:extLst>
              <a:ext uri="{FF2B5EF4-FFF2-40B4-BE49-F238E27FC236}">
                <a16:creationId xmlns:a16="http://schemas.microsoft.com/office/drawing/2014/main" id="{554A0738-52E7-4E79-A91C-0D20215CD500}"/>
              </a:ext>
            </a:extLst>
          </xdr:cNvPr>
          <xdr:cNvSpPr/>
        </xdr:nvSpPr>
        <xdr:spPr>
          <a:xfrm rot="16200000">
            <a:off x="16954502" y="3162297"/>
            <a:ext cx="133352" cy="91440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xnSp macro="">
        <xdr:nvCxnSpPr>
          <xdr:cNvPr id="14" name="Straight Connector 13">
            <a:extLst>
              <a:ext uri="{FF2B5EF4-FFF2-40B4-BE49-F238E27FC236}">
                <a16:creationId xmlns:a16="http://schemas.microsoft.com/office/drawing/2014/main" id="{934562CA-FF91-43B4-A6E0-3AA7A89CCC9C}"/>
              </a:ext>
            </a:extLst>
          </xdr:cNvPr>
          <xdr:cNvCxnSpPr>
            <a:stCxn id="13" idx="1"/>
          </xdr:cNvCxnSpPr>
        </xdr:nvCxnSpPr>
        <xdr:spPr>
          <a:xfrm flipV="1">
            <a:off x="17021179" y="3409950"/>
            <a:ext cx="66671"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25400</xdr:colOff>
      <xdr:row>105</xdr:row>
      <xdr:rowOff>0</xdr:rowOff>
    </xdr:from>
    <xdr:to>
      <xdr:col>16</xdr:col>
      <xdr:colOff>254001</xdr:colOff>
      <xdr:row>156</xdr:row>
      <xdr:rowOff>58188</xdr:rowOff>
    </xdr:to>
    <xdr:graphicFrame macro="">
      <xdr:nvGraphicFramePr>
        <xdr:cNvPr id="3" name="Chart 2">
          <a:extLst>
            <a:ext uri="{FF2B5EF4-FFF2-40B4-BE49-F238E27FC236}">
              <a16:creationId xmlns:a16="http://schemas.microsoft.com/office/drawing/2014/main" id="{9018D96A-9683-D732-5878-910ABBB73C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0.0084</cdr:x>
      <cdr:y>0.11728</cdr:y>
    </cdr:from>
    <cdr:to>
      <cdr:x>0.98758</cdr:x>
      <cdr:y>0.85936</cdr:y>
    </cdr:to>
    <cdr:pic>
      <cdr:nvPicPr>
        <cdr:cNvPr id="2" name="chart">
          <a:extLst xmlns:a="http://schemas.openxmlformats.org/drawingml/2006/main">
            <a:ext uri="{FF2B5EF4-FFF2-40B4-BE49-F238E27FC236}">
              <a16:creationId xmlns:a16="http://schemas.microsoft.com/office/drawing/2014/main" id="{91808738-1AA3-99AA-A73A-569A5682D1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975360"/>
          <a:ext cx="10361905" cy="6171429"/>
        </a:xfrm>
        <a:prstGeom xmlns:a="http://schemas.openxmlformats.org/drawingml/2006/main" prst="rect">
          <a:avLst/>
        </a:prstGeom>
      </cdr:spPr>
    </cdr:pic>
  </cdr:relSizeAnchor>
  <cdr:absSizeAnchor xmlns:cdr="http://schemas.openxmlformats.org/drawingml/2006/chartDrawing">
    <cdr:from>
      <cdr:x>0.0048</cdr:x>
      <cdr:y>0.85192</cdr:y>
    </cdr:from>
    <cdr:ext cx="9052276" cy="1231489"/>
    <cdr:sp macro="" textlink="">
      <cdr:nvSpPr>
        <cdr:cNvPr id="3" name="FootonotesShape">
          <a:extLst xmlns:a="http://schemas.openxmlformats.org/drawingml/2006/main">
            <a:ext uri="{FF2B5EF4-FFF2-40B4-BE49-F238E27FC236}">
              <a16:creationId xmlns:a16="http://schemas.microsoft.com/office/drawing/2014/main" id="{8CA5B33D-67E7-16EB-8AFC-B913F551F31B}"/>
            </a:ext>
          </a:extLst>
        </cdr:cNvPr>
        <cdr:cNvSpPr txBox="1"/>
      </cdr:nvSpPr>
      <cdr:spPr>
        <a:xfrm xmlns:a="http://schemas.openxmlformats.org/drawingml/2006/main">
          <a:off x="50800" y="7084874"/>
          <a:ext cx="9052276" cy="123148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No transport of passengers in Romania. </a:t>
          </a:r>
        </a:p>
        <a:p xmlns:a="http://schemas.openxmlformats.org/drawingml/2006/main">
          <a:pPr>
            <a:spcBef>
              <a:spcPts val="300"/>
            </a:spcBef>
          </a:pPr>
          <a:r>
            <a:rPr lang="fr-BE" sz="1200" kern="1200">
              <a:latin typeface="Arial" panose="020B0604020202020204" pitchFamily="34" charset="0"/>
            </a:rPr>
            <a:t>(¹) Break in time series in 2020 and 2023 because data coverage improved. </a:t>
          </a:r>
        </a:p>
        <a:p xmlns:a="http://schemas.openxmlformats.org/drawingml/2006/main">
          <a:r>
            <a:rPr lang="fr-BE" sz="1200" kern="1200">
              <a:latin typeface="Arial" panose="020B0604020202020204" pitchFamily="34" charset="0"/>
            </a:rPr>
            <a:t>(²) Data exclude cruise passengers.</a:t>
          </a:r>
        </a:p>
        <a:p xmlns:a="http://schemas.openxmlformats.org/drawingml/2006/main">
          <a:r>
            <a:rPr lang="fr-BE" sz="1200" kern="1200">
              <a:latin typeface="Arial" panose="020B0604020202020204" pitchFamily="34" charset="0"/>
            </a:rPr>
            <a:t>(³) Data on international maritime passenger transport only.</a:t>
          </a:r>
        </a:p>
        <a:p xmlns:a="http://schemas.openxmlformats.org/drawingml/2006/main">
          <a:r>
            <a:rPr lang="fr-BE" sz="1200" kern="1200">
              <a:latin typeface="Arial" panose="020B0604020202020204" pitchFamily="34" charset="0"/>
            </a:rPr>
            <a:t>(⁴) 2023 data not available. Data exclude cruise passengers. </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mar_mp_aa_cph)</a:t>
          </a:r>
        </a:p>
      </cdr:txBody>
    </cdr:sp>
  </cdr:absSizeAnchor>
  <cdr:absSizeAnchor xmlns:cdr="http://schemas.openxmlformats.org/drawingml/2006/chartDrawing">
    <cdr:from>
      <cdr:x>0.85541</cdr:x>
      <cdr:y>0.94942</cdr:y>
    </cdr:from>
    <cdr:ext cx="1530097" cy="420625"/>
    <cdr:pic>
      <cdr:nvPicPr>
        <cdr:cNvPr id="5" name="LogoShape">
          <a:extLst xmlns:a="http://schemas.openxmlformats.org/drawingml/2006/main">
            <a:ext uri="{FF2B5EF4-FFF2-40B4-BE49-F238E27FC236}">
              <a16:creationId xmlns:a16="http://schemas.microsoft.com/office/drawing/2014/main" id="{54555AB1-B664-4B33-03AC-A26C9EB2C23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9052177" y="7895738"/>
          <a:ext cx="1530097"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7</xdr:col>
      <xdr:colOff>109537</xdr:colOff>
      <xdr:row>5</xdr:row>
      <xdr:rowOff>7143</xdr:rowOff>
    </xdr:from>
    <xdr:to>
      <xdr:col>19</xdr:col>
      <xdr:colOff>321468</xdr:colOff>
      <xdr:row>58</xdr:row>
      <xdr:rowOff>166686</xdr:rowOff>
    </xdr:to>
    <xdr:grpSp>
      <xdr:nvGrpSpPr>
        <xdr:cNvPr id="26" name="Group 25">
          <a:extLst>
            <a:ext uri="{FF2B5EF4-FFF2-40B4-BE49-F238E27FC236}">
              <a16:creationId xmlns:a16="http://schemas.microsoft.com/office/drawing/2014/main" id="{CFC411F9-5779-4B9B-96FA-36AA28A1893E}"/>
            </a:ext>
          </a:extLst>
        </xdr:cNvPr>
        <xdr:cNvGrpSpPr/>
      </xdr:nvGrpSpPr>
      <xdr:grpSpPr>
        <a:xfrm>
          <a:off x="4395787" y="905214"/>
          <a:ext cx="8498681" cy="9317151"/>
          <a:chOff x="10258425" y="377597"/>
          <a:chExt cx="8551388" cy="8360755"/>
        </a:xfrm>
      </xdr:grpSpPr>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10258425" y="377597"/>
          <a:ext cx="8551388" cy="8360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Rectangle 4">
            <a:extLst>
              <a:ext uri="{FF2B5EF4-FFF2-40B4-BE49-F238E27FC236}">
                <a16:creationId xmlns:a16="http://schemas.microsoft.com/office/drawing/2014/main" id="{00000000-0008-0000-0300-000005000000}"/>
              </a:ext>
            </a:extLst>
          </xdr:cNvPr>
          <xdr:cNvSpPr/>
        </xdr:nvSpPr>
        <xdr:spPr bwMode="auto">
          <a:xfrm>
            <a:off x="17402589" y="2859374"/>
            <a:ext cx="429418" cy="3492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+3</a:t>
            </a:r>
          </a:p>
        </xdr:txBody>
      </xdr:sp>
      <xdr:sp macro="" textlink="">
        <xdr:nvSpPr>
          <xdr:cNvPr id="6" name="Rectangle 5">
            <a:extLst>
              <a:ext uri="{FF2B5EF4-FFF2-40B4-BE49-F238E27FC236}">
                <a16:creationId xmlns:a16="http://schemas.microsoft.com/office/drawing/2014/main" id="{00000000-0008-0000-0300-000006000000}"/>
              </a:ext>
            </a:extLst>
          </xdr:cNvPr>
          <xdr:cNvSpPr/>
        </xdr:nvSpPr>
        <xdr:spPr bwMode="auto">
          <a:xfrm>
            <a:off x="15912407" y="5077401"/>
            <a:ext cx="428276" cy="3354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-2</a:t>
            </a:r>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bwMode="auto">
          <a:xfrm>
            <a:off x="15067164" y="7301723"/>
            <a:ext cx="414816" cy="35148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5" name="Rectangle 14">
            <a:extLst>
              <a:ext uri="{FF2B5EF4-FFF2-40B4-BE49-F238E27FC236}">
                <a16:creationId xmlns:a16="http://schemas.microsoft.com/office/drawing/2014/main" id="{00000000-0008-0000-0300-00000F000000}"/>
              </a:ext>
            </a:extLst>
          </xdr:cNvPr>
          <xdr:cNvSpPr/>
        </xdr:nvSpPr>
        <xdr:spPr bwMode="auto">
          <a:xfrm>
            <a:off x="15314215" y="6572666"/>
            <a:ext cx="429419" cy="3630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+3</a:t>
            </a:r>
          </a:p>
        </xdr:txBody>
      </xdr:sp>
      <xdr:sp macro="" textlink="">
        <xdr:nvSpPr>
          <xdr:cNvPr id="16" name="Rectangle 15">
            <a:extLst>
              <a:ext uri="{FF2B5EF4-FFF2-40B4-BE49-F238E27FC236}">
                <a16:creationId xmlns:a16="http://schemas.microsoft.com/office/drawing/2014/main" id="{00000000-0008-0000-0300-000010000000}"/>
              </a:ext>
            </a:extLst>
          </xdr:cNvPr>
          <xdr:cNvSpPr/>
        </xdr:nvSpPr>
        <xdr:spPr bwMode="auto">
          <a:xfrm>
            <a:off x="15194130" y="7643691"/>
            <a:ext cx="429419" cy="3473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7" name="Rectangle 16">
            <a:extLst>
              <a:ext uri="{FF2B5EF4-FFF2-40B4-BE49-F238E27FC236}">
                <a16:creationId xmlns:a16="http://schemas.microsoft.com/office/drawing/2014/main" id="{00000000-0008-0000-0300-000011000000}"/>
              </a:ext>
            </a:extLst>
          </xdr:cNvPr>
          <xdr:cNvSpPr/>
        </xdr:nvSpPr>
        <xdr:spPr bwMode="auto">
          <a:xfrm>
            <a:off x="15380140" y="6173942"/>
            <a:ext cx="416391" cy="3473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8" name="Rectangle 17">
            <a:extLst>
              <a:ext uri="{FF2B5EF4-FFF2-40B4-BE49-F238E27FC236}">
                <a16:creationId xmlns:a16="http://schemas.microsoft.com/office/drawing/2014/main" id="{00000000-0008-0000-0300-000012000000}"/>
              </a:ext>
            </a:extLst>
          </xdr:cNvPr>
          <xdr:cNvSpPr/>
        </xdr:nvSpPr>
        <xdr:spPr bwMode="auto">
          <a:xfrm>
            <a:off x="16547302" y="2468116"/>
            <a:ext cx="411995" cy="3582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9" name="Rectangle 18">
            <a:extLst>
              <a:ext uri="{FF2B5EF4-FFF2-40B4-BE49-F238E27FC236}">
                <a16:creationId xmlns:a16="http://schemas.microsoft.com/office/drawing/2014/main" id="{8A9245C9-EC7B-45AE-9835-431FC93EBCD2}"/>
              </a:ext>
            </a:extLst>
          </xdr:cNvPr>
          <xdr:cNvSpPr/>
        </xdr:nvSpPr>
        <xdr:spPr bwMode="auto">
          <a:xfrm>
            <a:off x="17053606" y="2116450"/>
            <a:ext cx="414816" cy="3638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sp macro="" textlink="">
        <xdr:nvSpPr>
          <xdr:cNvPr id="21" name="Rectangle 20">
            <a:extLst>
              <a:ext uri="{FF2B5EF4-FFF2-40B4-BE49-F238E27FC236}">
                <a16:creationId xmlns:a16="http://schemas.microsoft.com/office/drawing/2014/main" id="{C695A9A4-2E12-435D-86EC-B993F4C906C6}"/>
              </a:ext>
            </a:extLst>
          </xdr:cNvPr>
          <xdr:cNvSpPr/>
        </xdr:nvSpPr>
        <xdr:spPr bwMode="auto">
          <a:xfrm>
            <a:off x="16713157" y="3170831"/>
            <a:ext cx="419918" cy="2631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+8</a:t>
            </a:r>
          </a:p>
        </xdr:txBody>
      </xdr:sp>
      <xdr:sp macro="" textlink="">
        <xdr:nvSpPr>
          <xdr:cNvPr id="23" name="Rectangle 22">
            <a:extLst>
              <a:ext uri="{FF2B5EF4-FFF2-40B4-BE49-F238E27FC236}">
                <a16:creationId xmlns:a16="http://schemas.microsoft.com/office/drawing/2014/main" id="{C175F7D3-AE7E-4910-B954-0495D5D072F5}"/>
              </a:ext>
            </a:extLst>
          </xdr:cNvPr>
          <xdr:cNvSpPr/>
        </xdr:nvSpPr>
        <xdr:spPr bwMode="auto">
          <a:xfrm>
            <a:off x="15337741" y="5798147"/>
            <a:ext cx="419918" cy="3514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24" name="Rectangle 23">
            <a:extLst>
              <a:ext uri="{FF2B5EF4-FFF2-40B4-BE49-F238E27FC236}">
                <a16:creationId xmlns:a16="http://schemas.microsoft.com/office/drawing/2014/main" id="{92FC7498-96A3-4576-B99B-AA324F6265D6}"/>
              </a:ext>
            </a:extLst>
          </xdr:cNvPr>
          <xdr:cNvSpPr/>
        </xdr:nvSpPr>
        <xdr:spPr bwMode="auto">
          <a:xfrm>
            <a:off x="15936573" y="5443702"/>
            <a:ext cx="404611" cy="3463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-2</a:t>
            </a:r>
          </a:p>
        </xdr:txBody>
      </xdr:sp>
      <xdr:sp macro="" textlink="">
        <xdr:nvSpPr>
          <xdr:cNvPr id="25" name="Rectangle 24">
            <a:extLst>
              <a:ext uri="{FF2B5EF4-FFF2-40B4-BE49-F238E27FC236}">
                <a16:creationId xmlns:a16="http://schemas.microsoft.com/office/drawing/2014/main" id="{9BAFCD83-B200-4275-A291-7F4804A9B19C}"/>
              </a:ext>
            </a:extLst>
          </xdr:cNvPr>
          <xdr:cNvSpPr/>
        </xdr:nvSpPr>
        <xdr:spPr bwMode="auto">
          <a:xfrm>
            <a:off x="15028675" y="6881907"/>
            <a:ext cx="395516" cy="3514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+3</a:t>
            </a:r>
          </a:p>
        </xdr:txBody>
      </xdr:sp>
    </xdr:grpSp>
    <xdr:clientData/>
  </xdr:twoCellAnchor>
  <xdr:twoCellAnchor>
    <xdr:from>
      <xdr:col>14</xdr:col>
      <xdr:colOff>192880</xdr:colOff>
      <xdr:row>26</xdr:row>
      <xdr:rowOff>102393</xdr:rowOff>
    </xdr:from>
    <xdr:to>
      <xdr:col>14</xdr:col>
      <xdr:colOff>610794</xdr:colOff>
      <xdr:row>28</xdr:row>
      <xdr:rowOff>42861</xdr:rowOff>
    </xdr:to>
    <xdr:sp macro="" textlink="">
      <xdr:nvSpPr>
        <xdr:cNvPr id="3" name="Rectangle 2">
          <a:extLst>
            <a:ext uri="{FF2B5EF4-FFF2-40B4-BE49-F238E27FC236}">
              <a16:creationId xmlns:a16="http://schemas.microsoft.com/office/drawing/2014/main" id="{E7DC367C-B7A7-4A2D-BFA5-2E4199824D10}"/>
            </a:ext>
          </a:extLst>
        </xdr:cNvPr>
        <xdr:cNvSpPr/>
      </xdr:nvSpPr>
      <xdr:spPr bwMode="auto">
        <a:xfrm>
          <a:off x="5812630" y="4972049"/>
          <a:ext cx="417914" cy="29765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-2</a:t>
          </a:r>
        </a:p>
      </xdr:txBody>
    </xdr:sp>
    <xdr:clientData/>
  </xdr:twoCellAnchor>
  <xdr:twoCellAnchor>
    <xdr:from>
      <xdr:col>0</xdr:col>
      <xdr:colOff>25400</xdr:colOff>
      <xdr:row>95</xdr:row>
      <xdr:rowOff>0</xdr:rowOff>
    </xdr:from>
    <xdr:to>
      <xdr:col>12</xdr:col>
      <xdr:colOff>1037431</xdr:colOff>
      <xdr:row>163</xdr:row>
      <xdr:rowOff>100601</xdr:rowOff>
    </xdr:to>
    <xdr:graphicFrame macro="">
      <xdr:nvGraphicFramePr>
        <xdr:cNvPr id="4" name="Chart 3">
          <a:extLst>
            <a:ext uri="{FF2B5EF4-FFF2-40B4-BE49-F238E27FC236}">
              <a16:creationId xmlns:a16="http://schemas.microsoft.com/office/drawing/2014/main" id="{731C3012-7A32-39F0-6B0A-AA2659FC0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0.74184</cdr:x>
      <cdr:y>0.38427</cdr:y>
    </cdr:from>
    <cdr:to>
      <cdr:x>0.79192</cdr:x>
      <cdr:y>0.42439</cdr:y>
    </cdr:to>
    <cdr:sp macro="" textlink="">
      <cdr:nvSpPr>
        <cdr:cNvPr id="3" name="Rectangle 2">
          <a:extLst xmlns:a="http://schemas.openxmlformats.org/drawingml/2006/main">
            <a:ext uri="{FF2B5EF4-FFF2-40B4-BE49-F238E27FC236}">
              <a16:creationId xmlns:a16="http://schemas.microsoft.com/office/drawing/2014/main" id="{00000000-0008-0000-0300-000006000000}"/>
            </a:ext>
          </a:extLst>
        </cdr:cNvPr>
        <cdr:cNvSpPr/>
      </cdr:nvSpPr>
      <cdr:spPr bwMode="auto">
        <a:xfrm xmlns:a="http://schemas.openxmlformats.org/drawingml/2006/main">
          <a:off x="6313515" y="3634543"/>
          <a:ext cx="426210" cy="37946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-3</a:t>
          </a:r>
        </a:p>
      </cdr:txBody>
    </cdr:sp>
  </cdr:relSizeAnchor>
  <cdr:relSizeAnchor xmlns:cdr="http://schemas.openxmlformats.org/drawingml/2006/chartDrawing">
    <cdr:from>
      <cdr:x>0.6607</cdr:x>
      <cdr:y>0.46735</cdr:y>
    </cdr:from>
    <cdr:to>
      <cdr:x>0.71078</cdr:x>
      <cdr:y>0.50747</cdr:y>
    </cdr:to>
    <cdr:sp macro="" textlink="">
      <cdr:nvSpPr>
        <cdr:cNvPr id="4" name="Rectangle 3">
          <a:extLst xmlns:a="http://schemas.openxmlformats.org/drawingml/2006/main">
            <a:ext uri="{FF2B5EF4-FFF2-40B4-BE49-F238E27FC236}">
              <a16:creationId xmlns:a16="http://schemas.microsoft.com/office/drawing/2014/main" id="{287EBE23-9952-3788-AEF0-D31A08C7B53C}"/>
            </a:ext>
          </a:extLst>
        </cdr:cNvPr>
        <cdr:cNvSpPr/>
      </cdr:nvSpPr>
      <cdr:spPr bwMode="auto">
        <a:xfrm xmlns:a="http://schemas.openxmlformats.org/drawingml/2006/main">
          <a:off x="5622925" y="4420393"/>
          <a:ext cx="426210" cy="37946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-2</a:t>
          </a:r>
        </a:p>
      </cdr:txBody>
    </cdr:sp>
  </cdr:relSizeAnchor>
  <cdr:relSizeAnchor xmlns:cdr="http://schemas.openxmlformats.org/drawingml/2006/chartDrawing">
    <cdr:from>
      <cdr:x>0.6579</cdr:x>
      <cdr:y>0.51519</cdr:y>
    </cdr:from>
    <cdr:to>
      <cdr:x>0.70798</cdr:x>
      <cdr:y>0.55531</cdr:y>
    </cdr:to>
    <cdr:sp macro="" textlink="">
      <cdr:nvSpPr>
        <cdr:cNvPr id="5" name="Rectangle 4">
          <a:extLst xmlns:a="http://schemas.openxmlformats.org/drawingml/2006/main">
            <a:ext uri="{FF2B5EF4-FFF2-40B4-BE49-F238E27FC236}">
              <a16:creationId xmlns:a16="http://schemas.microsoft.com/office/drawing/2014/main" id="{5D077C89-3B40-0072-7FBB-8A79F1DEA3B5}"/>
            </a:ext>
          </a:extLst>
        </cdr:cNvPr>
        <cdr:cNvSpPr/>
      </cdr:nvSpPr>
      <cdr:spPr bwMode="auto">
        <a:xfrm xmlns:a="http://schemas.openxmlformats.org/drawingml/2006/main">
          <a:off x="5599113" y="4872832"/>
          <a:ext cx="426210" cy="37946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+1</a:t>
          </a:r>
        </a:p>
      </cdr:txBody>
    </cdr:sp>
  </cdr:relSizeAnchor>
</c:userShapes>
</file>

<file path=xl/drawings/drawing8.xml><?xml version="1.0" encoding="utf-8"?>
<c:userShapes xmlns:c="http://schemas.openxmlformats.org/drawingml/2006/chart">
  <cdr:relSizeAnchor xmlns:cdr="http://schemas.openxmlformats.org/drawingml/2006/chartDrawing">
    <cdr:from>
      <cdr:x>0.01018</cdr:x>
      <cdr:y>0.08778</cdr:y>
    </cdr:from>
    <cdr:to>
      <cdr:x>0.98471</cdr:x>
      <cdr:y>0.92946</cdr:y>
    </cdr:to>
    <cdr:pic>
      <cdr:nvPicPr>
        <cdr:cNvPr id="2" name="chart">
          <a:extLst xmlns:a="http://schemas.openxmlformats.org/drawingml/2006/main">
            <a:ext uri="{FF2B5EF4-FFF2-40B4-BE49-F238E27FC236}">
              <a16:creationId xmlns:a16="http://schemas.microsoft.com/office/drawing/2014/main" id="{28695727-3D7F-AC15-60B9-FBE329BED7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975360"/>
          <a:ext cx="8514286" cy="9352381"/>
        </a:xfrm>
        <a:prstGeom xmlns:a="http://schemas.openxmlformats.org/drawingml/2006/main" prst="rect">
          <a:avLst/>
        </a:prstGeom>
      </cdr:spPr>
    </cdr:pic>
  </cdr:relSizeAnchor>
  <cdr:absSizeAnchor xmlns:cdr="http://schemas.openxmlformats.org/drawingml/2006/chartDrawing">
    <cdr:from>
      <cdr:x>0.00581</cdr:x>
      <cdr:y>0.9245</cdr:y>
    </cdr:from>
    <cdr:ext cx="7206807" cy="838947"/>
    <cdr:sp macro="" textlink="">
      <cdr:nvSpPr>
        <cdr:cNvPr id="3" name="FootonotesShape">
          <a:extLst xmlns:a="http://schemas.openxmlformats.org/drawingml/2006/main">
            <a:ext uri="{FF2B5EF4-FFF2-40B4-BE49-F238E27FC236}">
              <a16:creationId xmlns:a16="http://schemas.microsoft.com/office/drawing/2014/main" id="{24022162-0BE3-D401-6BD2-A87DBE45B358}"/>
            </a:ext>
          </a:extLst>
        </cdr:cNvPr>
        <cdr:cNvSpPr txBox="1"/>
      </cdr:nvSpPr>
      <cdr:spPr>
        <a:xfrm xmlns:a="http://schemas.openxmlformats.org/drawingml/2006/main">
          <a:off x="50800" y="10272554"/>
          <a:ext cx="7206807"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ports are ranked based on 2023 data. The number presented indicates the number of positions lost or gained compared with 2022. When no number is displayed, it means that the port maintained the same position compared with 2022.</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mar_mp_aa_pphd)</a:t>
          </a:r>
        </a:p>
      </cdr:txBody>
    </cdr:sp>
  </cdr:absSizeAnchor>
  <cdr:absSizeAnchor xmlns:cdr="http://schemas.openxmlformats.org/drawingml/2006/chartDrawing">
    <cdr:from>
      <cdr:x>0.82487</cdr:x>
      <cdr:y>0.96215</cdr:y>
    </cdr:from>
    <cdr:ext cx="1530098" cy="420625"/>
    <cdr:pic>
      <cdr:nvPicPr>
        <cdr:cNvPr id="5" name="LogoShape">
          <a:extLst xmlns:a="http://schemas.openxmlformats.org/drawingml/2006/main">
            <a:ext uri="{FF2B5EF4-FFF2-40B4-BE49-F238E27FC236}">
              <a16:creationId xmlns:a16="http://schemas.microsoft.com/office/drawing/2014/main" id="{7EEFEC8B-D9EC-7E37-C64A-E31DA40CABA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7206707" y="10690876"/>
          <a:ext cx="1530098"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6</xdr:col>
      <xdr:colOff>585786</xdr:colOff>
      <xdr:row>2</xdr:row>
      <xdr:rowOff>57149</xdr:rowOff>
    </xdr:from>
    <xdr:to>
      <xdr:col>21</xdr:col>
      <xdr:colOff>566736</xdr:colOff>
      <xdr:row>46</xdr:row>
      <xdr:rowOff>96556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0.77354</cdr:y>
    </cdr:from>
    <cdr:ext cx="8023427" cy="1800472"/>
    <cdr:sp macro="" textlink="">
      <cdr:nvSpPr>
        <cdr:cNvPr id="3" name="FootonotesShape">
          <a:extLst xmlns:a="http://schemas.openxmlformats.org/drawingml/2006/main">
            <a:ext uri="{FF2B5EF4-FFF2-40B4-BE49-F238E27FC236}">
              <a16:creationId xmlns:a16="http://schemas.microsoft.com/office/drawing/2014/main" id="{0AEC44A9-CB77-77B2-DB13-0A2AC6728388}"/>
            </a:ext>
          </a:extLst>
        </cdr:cNvPr>
        <cdr:cNvSpPr txBox="1"/>
      </cdr:nvSpPr>
      <cdr:spPr>
        <a:xfrm xmlns:a="http://schemas.openxmlformats.org/drawingml/2006/main">
          <a:off x="0" y="6366934"/>
          <a:ext cx="8023427" cy="180047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countries are ranked based on the share of national transport. The percentages of international 'intra-EU' and 'extra-EU' transport for non-EU countries express the share of total transport with EU and non-EU countries respectively. Main ports are ports handling more than 200 000 passengers annually. Data for Iceland and Montenegro are not available.</a:t>
          </a:r>
        </a:p>
        <a:p xmlns:a="http://schemas.openxmlformats.org/drawingml/2006/main">
          <a:pPr>
            <a:spcBef>
              <a:spcPts val="300"/>
            </a:spcBef>
          </a:pPr>
          <a:r>
            <a:rPr lang="en-GB" sz="1200">
              <a:latin typeface="Arial" panose="020B0604020202020204" pitchFamily="34" charset="0"/>
            </a:rPr>
            <a:t>(¹) Only national transport. International passenger transport to/from Valletta not included.</a:t>
          </a:r>
        </a:p>
        <a:p xmlns:a="http://schemas.openxmlformats.org/drawingml/2006/main">
          <a:r>
            <a:rPr lang="en-GB" sz="1200">
              <a:latin typeface="Arial" panose="020B0604020202020204" pitchFamily="34" charset="0"/>
            </a:rPr>
            <a:t>(²) No national transport.</a:t>
          </a:r>
        </a:p>
        <a:p xmlns:a="http://schemas.openxmlformats.org/drawingml/2006/main">
          <a:r>
            <a:rPr lang="en-GB" sz="1200">
              <a:latin typeface="Arial" panose="020B0604020202020204" pitchFamily="34" charset="0"/>
            </a:rPr>
            <a:t>(³) Only international 'intra-EU' transport.</a:t>
          </a:r>
        </a:p>
        <a:p xmlns:a="http://schemas.openxmlformats.org/drawingml/2006/main">
          <a:r>
            <a:rPr lang="en-GB" sz="1200">
              <a:latin typeface="Arial" panose="020B0604020202020204" pitchFamily="34" charset="0"/>
            </a:rPr>
            <a:t>(⁴) Data on national transport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mar_mp_am_cftt)</a:t>
          </a:r>
        </a:p>
      </cdr:txBody>
    </cdr:sp>
  </cdr:absSizeAnchor>
  <cdr:absSizeAnchor xmlns:cdr="http://schemas.openxmlformats.org/drawingml/2006/chartDrawing">
    <cdr:from>
      <cdr:x>0.83936</cdr:x>
      <cdr:y>0.93939</cdr:y>
    </cdr:from>
    <cdr:ext cx="1530099" cy="502921"/>
    <cdr:pic>
      <cdr:nvPicPr>
        <cdr:cNvPr id="6" name="LogoShape">
          <a:extLst xmlns:a="http://schemas.openxmlformats.org/drawingml/2006/main">
            <a:ext uri="{FF2B5EF4-FFF2-40B4-BE49-F238E27FC236}">
              <a16:creationId xmlns:a16="http://schemas.microsoft.com/office/drawing/2014/main" id="{11C33E9B-0AE3-03EF-9202-F98ECAA02D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794661"/>
          <a:ext cx="1530099" cy="502921"/>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8"/>
  <sheetViews>
    <sheetView showGridLines="0" zoomScaleNormal="100" workbookViewId="0">
      <selection activeCell="D7" sqref="D7"/>
    </sheetView>
  </sheetViews>
  <sheetFormatPr defaultRowHeight="12.75"/>
  <cols>
    <col min="1" max="1" width="10.7109375" customWidth="1"/>
    <col min="2" max="5" width="9.28515625" bestFit="1" customWidth="1"/>
    <col min="6" max="6" width="8.140625" customWidth="1"/>
    <col min="7" max="7" width="9.42578125" bestFit="1" customWidth="1"/>
    <col min="8" max="11" width="9.28515625" customWidth="1"/>
    <col min="12" max="12" width="9.28515625" bestFit="1" customWidth="1"/>
    <col min="13" max="16" width="9.28515625" customWidth="1"/>
    <col min="17" max="17" width="7.5703125" bestFit="1" customWidth="1"/>
    <col min="19" max="19" width="10.28515625" customWidth="1"/>
    <col min="21" max="24" width="4.28515625" bestFit="1" customWidth="1"/>
    <col min="25" max="29" width="5" bestFit="1" customWidth="1"/>
    <col min="30" max="32" width="4.42578125" bestFit="1" customWidth="1"/>
  </cols>
  <sheetData>
    <row r="2" spans="1:32">
      <c r="R2" s="13">
        <f>M5/B5-1</f>
        <v>2.2178605966854947E-2</v>
      </c>
      <c r="S2" t="s">
        <v>108</v>
      </c>
    </row>
    <row r="3" spans="1:32" ht="16.5" customHeight="1">
      <c r="B3" s="73"/>
      <c r="C3" s="73"/>
      <c r="D3" s="73"/>
      <c r="E3" s="73"/>
      <c r="F3" s="73"/>
      <c r="G3" s="73"/>
      <c r="H3" s="73"/>
      <c r="I3" s="73"/>
      <c r="J3" s="73"/>
      <c r="K3" s="73"/>
      <c r="L3" s="73"/>
      <c r="M3" s="73"/>
      <c r="N3" s="73"/>
      <c r="O3" s="73"/>
      <c r="P3" s="73"/>
      <c r="Q3" s="73"/>
      <c r="R3" s="13">
        <f>M5/C5-1</f>
        <v>4.2212420869174982E-2</v>
      </c>
      <c r="S3" t="s">
        <v>91</v>
      </c>
    </row>
    <row r="4" spans="1:32">
      <c r="A4" s="7"/>
      <c r="B4" s="8">
        <v>2008</v>
      </c>
      <c r="C4" s="8">
        <v>2009</v>
      </c>
      <c r="D4" s="8">
        <v>2010</v>
      </c>
      <c r="E4" s="9">
        <v>2011</v>
      </c>
      <c r="F4" s="10">
        <v>2012</v>
      </c>
      <c r="G4" s="10">
        <v>2013</v>
      </c>
      <c r="H4" s="8">
        <v>2014</v>
      </c>
      <c r="I4" s="8">
        <v>2015</v>
      </c>
      <c r="J4" s="8">
        <v>2016</v>
      </c>
      <c r="K4" s="8">
        <v>2017</v>
      </c>
      <c r="L4" s="8">
        <v>2018</v>
      </c>
      <c r="M4" s="8">
        <v>2019</v>
      </c>
      <c r="N4" s="8">
        <v>2020</v>
      </c>
      <c r="O4" s="8">
        <v>2021</v>
      </c>
      <c r="P4" s="8">
        <v>2022</v>
      </c>
      <c r="Q4" s="8">
        <v>2023</v>
      </c>
      <c r="U4" s="103">
        <f>O4</f>
        <v>2021</v>
      </c>
      <c r="V4" s="104"/>
      <c r="W4" s="104"/>
      <c r="X4" s="105"/>
      <c r="Y4" s="103">
        <f>P4</f>
        <v>2022</v>
      </c>
      <c r="Z4" s="104"/>
      <c r="AA4" s="104"/>
      <c r="AB4" s="105"/>
      <c r="AC4" s="103">
        <f>Q4</f>
        <v>2023</v>
      </c>
      <c r="AD4" s="104"/>
      <c r="AE4" s="104"/>
      <c r="AF4" s="105"/>
    </row>
    <row r="5" spans="1:32">
      <c r="A5" s="11" t="s">
        <v>51</v>
      </c>
      <c r="B5" s="12">
        <v>409.40801299999998</v>
      </c>
      <c r="C5" s="12">
        <v>401.53821199999999</v>
      </c>
      <c r="D5" s="12">
        <v>396.34799700000002</v>
      </c>
      <c r="E5" s="12">
        <v>384.799577</v>
      </c>
      <c r="F5" s="12">
        <v>371.688714</v>
      </c>
      <c r="G5" s="12">
        <v>372.73236000000003</v>
      </c>
      <c r="H5" s="12">
        <v>365.23966300000001</v>
      </c>
      <c r="I5" s="12">
        <v>368.22223500000001</v>
      </c>
      <c r="J5" s="12">
        <v>370.46742699999999</v>
      </c>
      <c r="K5" s="12">
        <v>389.53671500000002</v>
      </c>
      <c r="L5" s="12">
        <v>411.00568500000003</v>
      </c>
      <c r="M5" s="12">
        <v>418.488112</v>
      </c>
      <c r="N5" s="12">
        <v>230.16143099999999</v>
      </c>
      <c r="O5" s="12">
        <v>267.87138599999997</v>
      </c>
      <c r="P5" s="12">
        <v>373.60017299999998</v>
      </c>
      <c r="Q5" s="99">
        <v>395.337018</v>
      </c>
      <c r="R5" s="13">
        <f>(Q5/P5-1)</f>
        <v>5.8182106355716412E-2</v>
      </c>
      <c r="S5" t="s">
        <v>92</v>
      </c>
      <c r="U5" s="6" t="s">
        <v>55</v>
      </c>
      <c r="V5" s="6" t="s">
        <v>56</v>
      </c>
      <c r="W5" s="6" t="s">
        <v>57</v>
      </c>
      <c r="X5" s="6" t="s">
        <v>58</v>
      </c>
      <c r="Y5" s="6" t="s">
        <v>55</v>
      </c>
      <c r="Z5" s="6" t="s">
        <v>56</v>
      </c>
      <c r="AA5" s="6" t="s">
        <v>57</v>
      </c>
      <c r="AB5" s="6" t="s">
        <v>58</v>
      </c>
      <c r="AC5" s="6" t="s">
        <v>55</v>
      </c>
      <c r="AD5" s="6" t="s">
        <v>56</v>
      </c>
      <c r="AE5" s="6" t="s">
        <v>57</v>
      </c>
      <c r="AF5" s="6" t="s">
        <v>58</v>
      </c>
    </row>
    <row r="6" spans="1:32">
      <c r="B6" s="14"/>
      <c r="C6" s="15">
        <f t="shared" ref="C6:N6" si="0">C5/B5-1</f>
        <v>-1.9222391233461256E-2</v>
      </c>
      <c r="D6" s="15">
        <f t="shared" si="0"/>
        <v>-1.2925830829769169E-2</v>
      </c>
      <c r="E6" s="15">
        <f t="shared" si="0"/>
        <v>-2.9137071682993843E-2</v>
      </c>
      <c r="F6" s="15">
        <f t="shared" si="0"/>
        <v>-3.4071926747466286E-2</v>
      </c>
      <c r="G6" s="15">
        <f t="shared" si="0"/>
        <v>2.807849581357047E-3</v>
      </c>
      <c r="H6" s="15">
        <f t="shared" si="0"/>
        <v>-2.0102083435953988E-2</v>
      </c>
      <c r="I6" s="15">
        <f t="shared" si="0"/>
        <v>8.1660682071102997E-3</v>
      </c>
      <c r="J6" s="15">
        <f t="shared" si="0"/>
        <v>6.097383011104629E-3</v>
      </c>
      <c r="K6" s="15">
        <f t="shared" si="0"/>
        <v>5.1473588796782543E-2</v>
      </c>
      <c r="L6" s="15">
        <f t="shared" si="0"/>
        <v>5.5114111644136043E-2</v>
      </c>
      <c r="M6" s="15">
        <f t="shared" si="0"/>
        <v>1.8205166675492546E-2</v>
      </c>
      <c r="N6" s="15">
        <f t="shared" si="0"/>
        <v>-0.45001679999932709</v>
      </c>
      <c r="O6" s="15">
        <f>O5/N5-1</f>
        <v>0.16384133013145874</v>
      </c>
      <c r="P6" s="15">
        <f>P5/O5-1</f>
        <v>0.39469981687405764</v>
      </c>
      <c r="R6" s="13">
        <f>Q5/M5-1</f>
        <v>-5.5320792481675096E-2</v>
      </c>
      <c r="S6" t="s">
        <v>93</v>
      </c>
      <c r="U6" s="77">
        <v>24.825347000000001</v>
      </c>
      <c r="V6" s="77">
        <v>51.329439999999998</v>
      </c>
      <c r="W6" s="77">
        <v>125.576138</v>
      </c>
      <c r="X6" s="77">
        <v>53.892691999999997</v>
      </c>
      <c r="Y6" s="77">
        <v>42.048679999999997</v>
      </c>
      <c r="Z6" s="77">
        <v>91.532086000000007</v>
      </c>
      <c r="AA6" s="77">
        <v>155.04030700000001</v>
      </c>
      <c r="AB6" s="77">
        <v>63.461320999999998</v>
      </c>
      <c r="AC6" s="77">
        <v>51.294229000000001</v>
      </c>
      <c r="AD6" s="77">
        <v>98.066254999999998</v>
      </c>
      <c r="AE6" s="77">
        <v>156.68262999999999</v>
      </c>
      <c r="AF6" s="77">
        <v>64.909685999999994</v>
      </c>
    </row>
    <row r="7" spans="1:32">
      <c r="B7" s="16"/>
      <c r="C7" s="16"/>
      <c r="D7" s="17"/>
      <c r="E7" s="17"/>
      <c r="L7" s="18"/>
      <c r="M7" s="18"/>
      <c r="N7" s="18"/>
      <c r="O7" s="18"/>
      <c r="P7" s="18"/>
      <c r="Q7" s="18"/>
      <c r="R7" s="18"/>
      <c r="S7" s="18"/>
      <c r="T7" s="18"/>
      <c r="Y7" s="18">
        <f>100*(Y6/U6-1)</f>
        <v>69.378015139123718</v>
      </c>
      <c r="Z7" s="18">
        <f t="shared" ref="Z7:AF7" si="1">100*(Z6/V6-1)</f>
        <v>78.322783182516702</v>
      </c>
      <c r="AA7" s="18">
        <f>100*(AA6/W6-1)</f>
        <v>23.463190912910559</v>
      </c>
      <c r="AB7" s="18">
        <f>100*(AB6/X6-1)</f>
        <v>17.75496573821178</v>
      </c>
      <c r="AC7" s="18">
        <f t="shared" si="1"/>
        <v>21.9877270820392</v>
      </c>
      <c r="AD7" s="18">
        <f t="shared" si="1"/>
        <v>7.1386650141459507</v>
      </c>
      <c r="AE7" s="18">
        <f t="shared" si="1"/>
        <v>1.0592877631492081</v>
      </c>
      <c r="AF7" s="18">
        <f t="shared" si="1"/>
        <v>2.2822799418247053</v>
      </c>
    </row>
    <row r="10" spans="1:32" ht="15.75">
      <c r="A10" s="5" t="s">
        <v>90</v>
      </c>
      <c r="B10" s="19"/>
      <c r="C10" s="19"/>
      <c r="D10" s="19"/>
      <c r="E10" s="19"/>
      <c r="F10" s="19"/>
    </row>
    <row r="11" spans="1:32" ht="14.25">
      <c r="A11" s="78" t="s">
        <v>41</v>
      </c>
      <c r="B11" s="16"/>
      <c r="C11" s="16"/>
      <c r="D11" s="17"/>
      <c r="E11" s="17"/>
    </row>
    <row r="12" spans="1:32">
      <c r="B12" s="16"/>
      <c r="C12" s="16"/>
      <c r="D12" s="17"/>
      <c r="E12" s="17"/>
    </row>
    <row r="13" spans="1:32">
      <c r="B13" s="16"/>
      <c r="C13" s="16"/>
      <c r="D13" s="17"/>
      <c r="E13" s="17"/>
    </row>
    <row r="14" spans="1:32">
      <c r="B14" s="16"/>
      <c r="C14" s="16"/>
      <c r="D14" s="17"/>
      <c r="E14" s="17"/>
    </row>
    <row r="15" spans="1:32">
      <c r="B15" s="16"/>
      <c r="C15" s="16"/>
      <c r="D15" s="17"/>
      <c r="E15" s="17"/>
    </row>
    <row r="37" spans="1:18">
      <c r="A37" s="3"/>
    </row>
    <row r="44" spans="1:18" ht="15.75">
      <c r="A44" s="101"/>
    </row>
    <row r="45" spans="1:18" ht="15.75">
      <c r="A45" t="s">
        <v>109</v>
      </c>
      <c r="O45" s="101"/>
    </row>
    <row r="46" spans="1:18">
      <c r="A46" s="20" t="s">
        <v>78</v>
      </c>
    </row>
    <row r="48" spans="1:18">
      <c r="R48" s="13"/>
    </row>
  </sheetData>
  <mergeCells count="3">
    <mergeCell ref="U4:X4"/>
    <mergeCell ref="Y4:AB4"/>
    <mergeCell ref="AC4:AF4"/>
  </mergeCells>
  <pageMargins left="0.18470588235294122" right="0.19647058823529415" top="0.44352941176470595" bottom="0.44352941176470595" header="0.50980392156862753" footer="0.50980392156862753"/>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105"/>
  <sheetViews>
    <sheetView showGridLines="0" zoomScaleNormal="100" workbookViewId="0">
      <selection activeCell="H7" sqref="H7"/>
    </sheetView>
  </sheetViews>
  <sheetFormatPr defaultRowHeight="12.75"/>
  <cols>
    <col min="9" max="9" width="19.85546875" customWidth="1"/>
    <col min="10" max="12" width="8.5703125" customWidth="1"/>
    <col min="17" max="17" width="13.85546875" bestFit="1" customWidth="1"/>
  </cols>
  <sheetData>
    <row r="1" spans="2:26" ht="15.75">
      <c r="H1" s="5" t="s">
        <v>95</v>
      </c>
    </row>
    <row r="2" spans="2:26">
      <c r="H2" s="3" t="s">
        <v>41</v>
      </c>
    </row>
    <row r="3" spans="2:26" ht="12.75" customHeight="1">
      <c r="B3" s="23" t="s">
        <v>0</v>
      </c>
      <c r="C3" s="24">
        <v>2019</v>
      </c>
      <c r="D3" s="24">
        <v>2022</v>
      </c>
      <c r="E3" s="24">
        <v>2023</v>
      </c>
    </row>
    <row r="4" spans="2:26">
      <c r="B4" s="25" t="s">
        <v>24</v>
      </c>
      <c r="C4" s="26">
        <v>86530.274999999994</v>
      </c>
      <c r="D4" s="27">
        <v>78863.395000000004</v>
      </c>
      <c r="E4" s="27">
        <v>85377.225000000006</v>
      </c>
    </row>
    <row r="5" spans="2:26" ht="21" customHeight="1">
      <c r="B5" s="29" t="s">
        <v>20</v>
      </c>
      <c r="C5" s="30">
        <v>73930.350999999995</v>
      </c>
      <c r="D5" s="31">
        <v>70109.735000000001</v>
      </c>
      <c r="E5" s="31">
        <v>74955.687999999995</v>
      </c>
    </row>
    <row r="6" spans="2:26" ht="15" customHeight="1">
      <c r="B6" s="29" t="s">
        <v>17</v>
      </c>
      <c r="C6" s="30">
        <v>44226.372000000003</v>
      </c>
      <c r="D6" s="31">
        <v>41189.182999999997</v>
      </c>
      <c r="E6" s="31">
        <v>41215.006999999998</v>
      </c>
    </row>
    <row r="7" spans="2:26" ht="15" customHeight="1">
      <c r="B7" s="29" t="s">
        <v>23</v>
      </c>
      <c r="C7" s="30">
        <v>34142.025999999998</v>
      </c>
      <c r="D7" s="31">
        <v>32966.046000000002</v>
      </c>
      <c r="E7" s="31">
        <v>33789.593999999997</v>
      </c>
    </row>
    <row r="8" spans="2:26" ht="15" customHeight="1">
      <c r="B8" s="29" t="s">
        <v>21</v>
      </c>
      <c r="C8" s="30">
        <v>34324.392</v>
      </c>
      <c r="D8" s="31">
        <v>31317.629000000001</v>
      </c>
      <c r="E8" s="31">
        <v>31730.764999999999</v>
      </c>
      <c r="X8" s="32"/>
      <c r="Y8" s="32"/>
      <c r="Z8" s="32"/>
    </row>
    <row r="9" spans="2:26" ht="15" customHeight="1">
      <c r="B9" s="29" t="s">
        <v>37</v>
      </c>
      <c r="C9" s="30">
        <v>31411.771000000001</v>
      </c>
      <c r="D9" s="31">
        <v>27672.382000000001</v>
      </c>
      <c r="E9" s="31">
        <v>28449.641</v>
      </c>
      <c r="X9" s="32"/>
      <c r="Y9" s="32"/>
      <c r="Z9" s="32"/>
    </row>
    <row r="10" spans="2:26" ht="15" customHeight="1">
      <c r="B10" s="29" t="s">
        <v>35</v>
      </c>
      <c r="C10" s="30">
        <v>30523.028999999999</v>
      </c>
      <c r="D10" s="31">
        <v>24914.222000000002</v>
      </c>
      <c r="E10" s="31">
        <v>24879.474999999999</v>
      </c>
      <c r="X10" s="32"/>
      <c r="Y10" s="32"/>
      <c r="Z10" s="32"/>
    </row>
    <row r="11" spans="2:26" ht="15" customHeight="1">
      <c r="B11" s="29" t="s">
        <v>22</v>
      </c>
      <c r="C11" s="30">
        <v>24665.666000000001</v>
      </c>
      <c r="D11" s="31">
        <v>19037.696</v>
      </c>
      <c r="E11" s="31">
        <v>22211.407999999999</v>
      </c>
      <c r="X11" s="20"/>
      <c r="Y11" s="20"/>
      <c r="Z11" s="20"/>
    </row>
    <row r="12" spans="2:26" ht="15" customHeight="1">
      <c r="B12" s="29" t="s">
        <v>28</v>
      </c>
      <c r="C12" s="30">
        <v>13590.843999999999</v>
      </c>
      <c r="D12" s="31">
        <v>12643.603999999999</v>
      </c>
      <c r="E12" s="31">
        <v>14622.174999999999</v>
      </c>
    </row>
    <row r="13" spans="2:26" ht="15" customHeight="1">
      <c r="B13" s="29" t="s">
        <v>34</v>
      </c>
      <c r="C13" s="30">
        <v>19187.593000000001</v>
      </c>
      <c r="D13" s="31">
        <v>13630.674000000001</v>
      </c>
      <c r="E13" s="31">
        <v>14216.017</v>
      </c>
      <c r="W13" s="34"/>
    </row>
    <row r="14" spans="2:26" ht="15" customHeight="1">
      <c r="B14" s="29" t="s">
        <v>18</v>
      </c>
      <c r="C14" s="30">
        <v>15057.361000000001</v>
      </c>
      <c r="D14" s="31">
        <v>11749.290999999999</v>
      </c>
      <c r="E14" s="31">
        <v>12851.084000000001</v>
      </c>
    </row>
    <row r="15" spans="2:26" ht="15" customHeight="1">
      <c r="B15" s="29" t="s">
        <v>19</v>
      </c>
      <c r="C15" s="30">
        <v>2688.444</v>
      </c>
      <c r="D15" s="31">
        <v>2480.9549999999999</v>
      </c>
      <c r="E15" s="31">
        <v>2866.924</v>
      </c>
    </row>
    <row r="16" spans="2:26" ht="15" customHeight="1">
      <c r="B16" s="29" t="s">
        <v>30</v>
      </c>
      <c r="C16" s="30">
        <v>2787.183</v>
      </c>
      <c r="D16" s="31">
        <v>2335.3890000000001</v>
      </c>
      <c r="E16" s="31">
        <v>2251.5050000000001</v>
      </c>
    </row>
    <row r="17" spans="2:5" ht="15" customHeight="1">
      <c r="B17" s="29" t="s">
        <v>111</v>
      </c>
      <c r="C17" s="30">
        <v>822.36199999999997</v>
      </c>
      <c r="D17" s="31">
        <v>1381.58</v>
      </c>
      <c r="E17" s="31">
        <v>2147.1970000000001</v>
      </c>
    </row>
    <row r="18" spans="2:5" ht="15" customHeight="1">
      <c r="B18" s="29" t="s">
        <v>115</v>
      </c>
      <c r="C18" s="30">
        <v>2009.8889999999999</v>
      </c>
      <c r="D18" s="31">
        <v>1975.646</v>
      </c>
      <c r="E18" s="31">
        <v>1971.886</v>
      </c>
    </row>
    <row r="19" spans="2:5" ht="15" customHeight="1">
      <c r="B19" s="29" t="s">
        <v>15</v>
      </c>
      <c r="C19" s="30">
        <v>1092.2260000000001</v>
      </c>
      <c r="D19" s="31">
        <v>569.76099999999997</v>
      </c>
      <c r="E19" s="31">
        <v>996.86</v>
      </c>
    </row>
    <row r="20" spans="2:5" ht="15" customHeight="1">
      <c r="B20" s="29" t="s">
        <v>26</v>
      </c>
      <c r="C20" s="30">
        <v>1071.748</v>
      </c>
      <c r="D20" s="31">
        <v>371.12799999999999</v>
      </c>
      <c r="E20" s="31">
        <v>377.36799999999999</v>
      </c>
    </row>
    <row r="21" spans="2:5" ht="15" customHeight="1">
      <c r="B21" s="29" t="s">
        <v>27</v>
      </c>
      <c r="C21" s="30">
        <v>342.90699999999998</v>
      </c>
      <c r="D21" s="31">
        <v>337.73899999999998</v>
      </c>
      <c r="E21" s="31">
        <v>367.79300000000001</v>
      </c>
    </row>
    <row r="22" spans="2:5" ht="15" customHeight="1">
      <c r="B22" s="29" t="s">
        <v>33</v>
      </c>
      <c r="C22" s="30">
        <v>25.658000000000001</v>
      </c>
      <c r="D22" s="31">
        <v>28.780999999999999</v>
      </c>
      <c r="E22" s="31">
        <v>28.187999999999999</v>
      </c>
    </row>
    <row r="23" spans="2:5" ht="15" customHeight="1">
      <c r="B23" s="39" t="s">
        <v>25</v>
      </c>
      <c r="C23" s="35">
        <v>53.362000000000002</v>
      </c>
      <c r="D23" s="36">
        <v>18.951000000000001</v>
      </c>
      <c r="E23" s="36">
        <v>25.919</v>
      </c>
    </row>
    <row r="24" spans="2:5" ht="15" customHeight="1">
      <c r="B24" s="46" t="s">
        <v>16</v>
      </c>
      <c r="C24" s="38">
        <v>4.6529999999999996</v>
      </c>
      <c r="D24" s="45">
        <v>6.3860000000000001</v>
      </c>
      <c r="E24" s="45">
        <v>5.2990000000000004</v>
      </c>
    </row>
    <row r="25" spans="2:5" ht="15" customHeight="1">
      <c r="B25" s="34"/>
      <c r="C25" s="43"/>
      <c r="D25" s="43"/>
      <c r="E25" s="43"/>
    </row>
    <row r="26" spans="2:5" ht="15" customHeight="1">
      <c r="B26" s="44" t="s">
        <v>68</v>
      </c>
      <c r="C26" s="43">
        <v>827.46100000000001</v>
      </c>
      <c r="D26" s="43">
        <v>1237.942</v>
      </c>
      <c r="E26" s="43">
        <v>1055.701</v>
      </c>
    </row>
    <row r="27" spans="2:5" ht="15" customHeight="1">
      <c r="B27" s="37" t="s">
        <v>77</v>
      </c>
      <c r="C27" s="38">
        <v>6403.4830000000002</v>
      </c>
      <c r="D27" s="38">
        <v>5711.1120000000001</v>
      </c>
      <c r="E27" s="38">
        <v>5513.3919999999998</v>
      </c>
    </row>
    <row r="28" spans="2:5" ht="15" customHeight="1"/>
    <row r="29" spans="2:5" ht="15" customHeight="1">
      <c r="B29" s="37" t="s">
        <v>65</v>
      </c>
      <c r="C29" s="38">
        <v>1612.325</v>
      </c>
      <c r="D29" s="38">
        <v>1621.597</v>
      </c>
      <c r="E29" s="38">
        <v>2123.4690000000001</v>
      </c>
    </row>
    <row r="30" spans="2:5" ht="15" customHeight="1">
      <c r="B30" s="34" t="s">
        <v>114</v>
      </c>
      <c r="C30" s="42">
        <v>88.728999999999999</v>
      </c>
      <c r="D30" s="83">
        <v>11.361000000000001</v>
      </c>
      <c r="E30" s="42" t="s">
        <v>0</v>
      </c>
    </row>
    <row r="31" spans="2:5" ht="15" customHeight="1"/>
    <row r="32" spans="2:5" ht="15" customHeight="1">
      <c r="B32" t="s">
        <v>19</v>
      </c>
      <c r="C32">
        <v>2688.444</v>
      </c>
      <c r="D32">
        <v>2480.9549999999999</v>
      </c>
      <c r="E32">
        <v>2866.924</v>
      </c>
    </row>
    <row r="33" spans="2:8" ht="15" customHeight="1">
      <c r="B33" t="s">
        <v>30</v>
      </c>
      <c r="C33">
        <v>2787.183</v>
      </c>
      <c r="D33">
        <v>2335.3890000000001</v>
      </c>
      <c r="E33">
        <v>2251.5050000000001</v>
      </c>
    </row>
    <row r="34" spans="2:8" ht="15" customHeight="1">
      <c r="B34" t="s">
        <v>111</v>
      </c>
      <c r="C34">
        <v>822.36199999999997</v>
      </c>
      <c r="D34">
        <v>1381.58</v>
      </c>
      <c r="E34">
        <v>2147.1970000000001</v>
      </c>
    </row>
    <row r="35" spans="2:8" ht="15" customHeight="1">
      <c r="B35" t="s">
        <v>115</v>
      </c>
      <c r="C35">
        <v>2009.8889999999999</v>
      </c>
      <c r="D35">
        <v>1975.646</v>
      </c>
      <c r="E35">
        <v>1971.886</v>
      </c>
    </row>
    <row r="36" spans="2:8">
      <c r="B36" t="s">
        <v>15</v>
      </c>
      <c r="C36">
        <v>1092.2260000000001</v>
      </c>
      <c r="D36">
        <v>569.76099999999997</v>
      </c>
      <c r="E36">
        <v>996.86</v>
      </c>
    </row>
    <row r="37" spans="2:8">
      <c r="B37" t="s">
        <v>26</v>
      </c>
      <c r="C37">
        <v>1071.748</v>
      </c>
      <c r="D37">
        <v>371.12799999999999</v>
      </c>
      <c r="E37">
        <v>377.36799999999999</v>
      </c>
    </row>
    <row r="38" spans="2:8">
      <c r="B38" t="s">
        <v>27</v>
      </c>
      <c r="C38">
        <v>342.90699999999998</v>
      </c>
      <c r="D38">
        <v>337.73899999999998</v>
      </c>
      <c r="E38">
        <v>367.79300000000001</v>
      </c>
      <c r="H38" t="s">
        <v>94</v>
      </c>
    </row>
    <row r="39" spans="2:8">
      <c r="H39" s="32" t="s">
        <v>110</v>
      </c>
    </row>
    <row r="40" spans="2:8">
      <c r="B40" t="s">
        <v>68</v>
      </c>
      <c r="C40">
        <v>827.46100000000001</v>
      </c>
      <c r="D40">
        <v>1237.942</v>
      </c>
      <c r="E40">
        <v>1055.701</v>
      </c>
      <c r="H40" t="s">
        <v>112</v>
      </c>
    </row>
    <row r="41" spans="2:8">
      <c r="B41" t="s">
        <v>77</v>
      </c>
      <c r="C41">
        <v>6403.4830000000002</v>
      </c>
      <c r="D41">
        <v>5711.1120000000001</v>
      </c>
      <c r="E41">
        <v>5513.3919999999998</v>
      </c>
      <c r="H41" s="32" t="s">
        <v>76</v>
      </c>
    </row>
    <row r="42" spans="2:8">
      <c r="H42" s="3" t="s">
        <v>113</v>
      </c>
    </row>
    <row r="43" spans="2:8">
      <c r="B43" t="s">
        <v>65</v>
      </c>
      <c r="C43">
        <v>1612.325</v>
      </c>
      <c r="D43">
        <v>1621.597</v>
      </c>
      <c r="E43">
        <v>2123.4690000000001</v>
      </c>
      <c r="H43" s="20" t="s">
        <v>79</v>
      </c>
    </row>
    <row r="45" spans="2:8">
      <c r="B45" t="s">
        <v>33</v>
      </c>
      <c r="C45">
        <v>25.658000000000001</v>
      </c>
      <c r="D45">
        <v>28.780999999999999</v>
      </c>
      <c r="E45">
        <v>28.187999999999999</v>
      </c>
    </row>
    <row r="46" spans="2:8">
      <c r="B46" t="s">
        <v>25</v>
      </c>
      <c r="C46">
        <v>53.362000000000002</v>
      </c>
      <c r="D46">
        <v>18.951000000000001</v>
      </c>
      <c r="E46">
        <v>25.919</v>
      </c>
    </row>
    <row r="47" spans="2:8">
      <c r="B47" t="s">
        <v>16</v>
      </c>
      <c r="C47">
        <v>4.6529999999999996</v>
      </c>
      <c r="D47">
        <v>6.3860000000000001</v>
      </c>
      <c r="E47">
        <v>5.2990000000000004</v>
      </c>
    </row>
    <row r="94" spans="10:12">
      <c r="J94" s="48"/>
      <c r="K94" s="48"/>
      <c r="L94" s="48"/>
    </row>
    <row r="95" spans="10:12">
      <c r="J95" s="48"/>
      <c r="K95" s="48"/>
      <c r="L95" s="48"/>
    </row>
    <row r="96" spans="10:12">
      <c r="J96" s="48"/>
      <c r="K96" s="48"/>
      <c r="L96" s="48"/>
    </row>
    <row r="97" spans="10:12">
      <c r="J97" s="48"/>
      <c r="K97" s="48"/>
      <c r="L97" s="48"/>
    </row>
    <row r="98" spans="10:12">
      <c r="J98" s="48"/>
      <c r="K98" s="48"/>
      <c r="L98" s="48"/>
    </row>
    <row r="99" spans="10:12">
      <c r="J99" s="48"/>
      <c r="K99" s="48"/>
      <c r="L99" s="48"/>
    </row>
    <row r="100" spans="10:12">
      <c r="J100" s="48"/>
      <c r="K100" s="48"/>
      <c r="L100" s="48"/>
    </row>
    <row r="101" spans="10:12">
      <c r="J101" s="48"/>
      <c r="K101" s="48"/>
      <c r="L101" s="48"/>
    </row>
    <row r="102" spans="10:12">
      <c r="J102" s="48"/>
      <c r="K102" s="48"/>
      <c r="L102" s="48"/>
    </row>
    <row r="103" spans="10:12">
      <c r="J103" s="48"/>
      <c r="K103" s="48"/>
      <c r="L103" s="48"/>
    </row>
    <row r="104" spans="10:12">
      <c r="J104" s="48"/>
      <c r="K104" s="48"/>
      <c r="L104" s="48"/>
    </row>
    <row r="105" spans="10:12">
      <c r="J105" s="48"/>
      <c r="K105" s="48"/>
      <c r="L105" s="48"/>
    </row>
  </sheetData>
  <sortState xmlns:xlrd2="http://schemas.microsoft.com/office/spreadsheetml/2017/richdata2" ref="I82:L105">
    <sortCondition descending="1" ref="L82:L105"/>
  </sortState>
  <phoneticPr fontId="0" type="noConversion"/>
  <conditionalFormatting sqref="N82:O82">
    <cfRule type="cellIs" dxfId="16" priority="1" operator="greaterThan">
      <formula>0</formula>
    </cfRule>
  </conditionalFormatting>
  <conditionalFormatting sqref="O49:O70 N49:N76">
    <cfRule type="cellIs" dxfId="15" priority="7" operator="greaterThan">
      <formula>0</formula>
    </cfRule>
  </conditionalFormatting>
  <conditionalFormatting sqref="O72:O73">
    <cfRule type="cellIs" dxfId="14" priority="5" operator="greaterThan">
      <formula>0</formula>
    </cfRule>
  </conditionalFormatting>
  <conditionalFormatting sqref="O75:O76">
    <cfRule type="cellIs" dxfId="13" priority="4" operator="greaterThan">
      <formula>0</formula>
    </cfRule>
  </conditionalFormatting>
  <conditionalFormatting sqref="O79">
    <cfRule type="cellIs" dxfId="12" priority="3" operator="greaterThan">
      <formula>0</formula>
    </cfRule>
  </conditionalFormatting>
  <pageMargins left="0.44431372549019615" right="0.44431372549019615" top="0.44431372549019615" bottom="0.44431372549019615" header="0.50980392156862753" footer="0.5098039215686275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C8BC-331F-48B7-9F96-EE7D0A4330A6}">
  <dimension ref="A1:R37"/>
  <sheetViews>
    <sheetView showGridLines="0" zoomScaleNormal="100" workbookViewId="0">
      <selection sqref="A1:I36"/>
    </sheetView>
  </sheetViews>
  <sheetFormatPr defaultRowHeight="12.75"/>
  <cols>
    <col min="1" max="1" width="15.140625" customWidth="1"/>
    <col min="2" max="7" width="10.5703125" customWidth="1"/>
    <col min="8" max="8" width="10.7109375" customWidth="1"/>
    <col min="9" max="9" width="10.28515625" customWidth="1"/>
    <col min="10" max="12" width="8.7109375" customWidth="1"/>
    <col min="13" max="13" width="11.140625" customWidth="1"/>
  </cols>
  <sheetData>
    <row r="1" spans="1:18" ht="30" customHeight="1">
      <c r="A1" s="107" t="s">
        <v>98</v>
      </c>
      <c r="B1" s="107"/>
      <c r="C1" s="107"/>
      <c r="D1" s="107"/>
      <c r="E1" s="107"/>
      <c r="F1" s="107"/>
      <c r="G1" s="107"/>
      <c r="H1" s="107"/>
      <c r="I1" s="107"/>
      <c r="J1" s="49"/>
      <c r="K1" s="49"/>
      <c r="L1" s="49"/>
      <c r="M1" s="49"/>
    </row>
    <row r="2" spans="1:18" ht="14.25">
      <c r="A2" s="108" t="s">
        <v>70</v>
      </c>
      <c r="B2" s="108"/>
      <c r="C2" s="108"/>
      <c r="D2" s="108"/>
      <c r="E2" s="108"/>
      <c r="F2" s="108"/>
      <c r="G2" s="108"/>
      <c r="H2" s="108"/>
      <c r="I2" s="108"/>
      <c r="K2" s="50"/>
      <c r="L2" s="50"/>
      <c r="M2" s="50"/>
    </row>
    <row r="3" spans="1:18" ht="48" customHeight="1">
      <c r="A3" s="23" t="s">
        <v>0</v>
      </c>
      <c r="B3" s="51">
        <v>2013</v>
      </c>
      <c r="C3" s="51">
        <v>2019</v>
      </c>
      <c r="D3" s="51">
        <v>2020</v>
      </c>
      <c r="E3" s="51">
        <v>2021</v>
      </c>
      <c r="F3" s="51">
        <v>2022</v>
      </c>
      <c r="G3" s="52">
        <v>2023</v>
      </c>
      <c r="H3" s="53" t="s">
        <v>96</v>
      </c>
      <c r="I3" s="53" t="s">
        <v>97</v>
      </c>
    </row>
    <row r="4" spans="1:18" ht="15" customHeight="1">
      <c r="A4" s="54" t="s">
        <v>71</v>
      </c>
      <c r="B4" s="55">
        <v>11383811</v>
      </c>
      <c r="C4" s="55">
        <v>14587202</v>
      </c>
      <c r="D4" s="55">
        <v>1177927</v>
      </c>
      <c r="E4" s="55">
        <v>2785971</v>
      </c>
      <c r="F4" s="55">
        <v>11713238</v>
      </c>
      <c r="G4" s="56">
        <v>16441851</v>
      </c>
      <c r="H4" s="84">
        <v>40.369819173827096</v>
      </c>
      <c r="I4" s="84">
        <v>12.71422031449212</v>
      </c>
      <c r="K4" s="18"/>
      <c r="L4" s="18"/>
      <c r="M4" s="18"/>
      <c r="N4" s="58"/>
      <c r="O4" s="18"/>
    </row>
    <row r="5" spans="1:18" ht="14.25" customHeight="1">
      <c r="A5" s="25" t="s">
        <v>15</v>
      </c>
      <c r="B5" s="27">
        <v>467270</v>
      </c>
      <c r="C5" s="27">
        <v>781252</v>
      </c>
      <c r="D5" s="27">
        <v>29187</v>
      </c>
      <c r="E5" s="27">
        <v>84248</v>
      </c>
      <c r="F5" s="27">
        <v>563966</v>
      </c>
      <c r="G5" s="59">
        <v>988331</v>
      </c>
      <c r="H5" s="85">
        <v>75.246557416581865</v>
      </c>
      <c r="I5" s="85">
        <v>26.506044144526996</v>
      </c>
      <c r="K5" s="18"/>
      <c r="L5" s="18"/>
      <c r="M5" s="18"/>
      <c r="O5" s="18"/>
    </row>
    <row r="6" spans="1:18" ht="14.25" customHeight="1">
      <c r="A6" s="29" t="s">
        <v>16</v>
      </c>
      <c r="B6" s="31">
        <v>1192</v>
      </c>
      <c r="C6" s="31">
        <v>1</v>
      </c>
      <c r="D6" s="31">
        <v>0</v>
      </c>
      <c r="E6" s="31">
        <v>0</v>
      </c>
      <c r="F6" s="31">
        <v>0</v>
      </c>
      <c r="G6" s="60">
        <v>0</v>
      </c>
      <c r="H6" s="86" t="s">
        <v>2</v>
      </c>
      <c r="I6" s="86">
        <v>-100</v>
      </c>
      <c r="K6" s="18"/>
      <c r="L6" s="18"/>
      <c r="M6" s="18"/>
      <c r="O6" s="18"/>
    </row>
    <row r="7" spans="1:18" ht="14.25" customHeight="1">
      <c r="A7" s="29" t="s">
        <v>17</v>
      </c>
      <c r="B7" s="31">
        <v>420125</v>
      </c>
      <c r="C7" s="31">
        <v>422786</v>
      </c>
      <c r="D7" s="31">
        <v>0</v>
      </c>
      <c r="E7" s="31">
        <v>1778</v>
      </c>
      <c r="F7" s="31">
        <v>161428</v>
      </c>
      <c r="G7" s="60">
        <v>221214</v>
      </c>
      <c r="H7" s="86">
        <v>37.035706321084326</v>
      </c>
      <c r="I7" s="86">
        <v>-47.677075399847681</v>
      </c>
      <c r="K7" s="18"/>
      <c r="L7" s="18"/>
      <c r="M7" s="18"/>
      <c r="O7" s="18"/>
    </row>
    <row r="8" spans="1:18" ht="14.25" customHeight="1">
      <c r="A8" s="29" t="s">
        <v>37</v>
      </c>
      <c r="B8" s="31">
        <v>1266818</v>
      </c>
      <c r="C8" s="31">
        <v>2647015</v>
      </c>
      <c r="D8" s="31">
        <v>110209</v>
      </c>
      <c r="E8" s="31">
        <v>580277</v>
      </c>
      <c r="F8" s="31">
        <v>1989472</v>
      </c>
      <c r="G8" s="60">
        <v>2842017</v>
      </c>
      <c r="H8" s="86">
        <v>42.85282728281674</v>
      </c>
      <c r="I8" s="86">
        <v>7.3668641847514982</v>
      </c>
      <c r="K8" s="18"/>
      <c r="L8" s="18"/>
      <c r="M8" s="18"/>
      <c r="O8" s="18"/>
    </row>
    <row r="9" spans="1:18" ht="14.25" customHeight="1">
      <c r="A9" s="29" t="s">
        <v>18</v>
      </c>
      <c r="B9" s="31">
        <v>16468</v>
      </c>
      <c r="C9" s="31">
        <v>25149</v>
      </c>
      <c r="D9" s="31">
        <v>0</v>
      </c>
      <c r="E9" s="31">
        <v>77</v>
      </c>
      <c r="F9" s="31">
        <v>392</v>
      </c>
      <c r="G9" s="60">
        <v>232</v>
      </c>
      <c r="H9" s="86">
        <v>-40.816326530612244</v>
      </c>
      <c r="I9" s="86">
        <v>-99.077498111256915</v>
      </c>
      <c r="K9" s="18"/>
      <c r="L9" s="18"/>
      <c r="M9" s="18"/>
      <c r="O9" s="18"/>
    </row>
    <row r="10" spans="1:18" ht="14.25" customHeight="1">
      <c r="A10" s="29" t="s">
        <v>19</v>
      </c>
      <c r="B10" s="31">
        <v>2443</v>
      </c>
      <c r="C10" s="31">
        <v>43612</v>
      </c>
      <c r="D10" s="31">
        <v>0</v>
      </c>
      <c r="E10" s="31">
        <v>0</v>
      </c>
      <c r="F10" s="31">
        <v>135054</v>
      </c>
      <c r="G10" s="60">
        <v>371403</v>
      </c>
      <c r="H10" s="86">
        <v>175.00333200053313</v>
      </c>
      <c r="I10" s="86">
        <v>751.60735577364028</v>
      </c>
      <c r="K10" s="18"/>
      <c r="L10" s="18"/>
      <c r="M10" s="18"/>
      <c r="O10" s="18"/>
    </row>
    <row r="11" spans="1:18" ht="14.25" customHeight="1">
      <c r="A11" s="29" t="s">
        <v>20</v>
      </c>
      <c r="B11" s="31">
        <v>446358</v>
      </c>
      <c r="C11" s="31">
        <v>530304</v>
      </c>
      <c r="D11" s="31">
        <v>16085</v>
      </c>
      <c r="E11" s="31">
        <v>269226</v>
      </c>
      <c r="F11" s="31">
        <v>663892</v>
      </c>
      <c r="G11" s="60">
        <v>1145787</v>
      </c>
      <c r="H11" s="86">
        <v>72.586354407042109</v>
      </c>
      <c r="I11" s="86">
        <v>116.06229634322953</v>
      </c>
      <c r="K11" s="18"/>
      <c r="L11" s="18"/>
      <c r="M11" s="18"/>
      <c r="O11" s="18"/>
    </row>
    <row r="12" spans="1:18" ht="14.25" customHeight="1">
      <c r="A12" s="29" t="s">
        <v>74</v>
      </c>
      <c r="B12" s="31">
        <v>2341328</v>
      </c>
      <c r="C12" s="31">
        <v>3583986</v>
      </c>
      <c r="D12" s="31">
        <v>475281</v>
      </c>
      <c r="E12" s="31">
        <v>557705</v>
      </c>
      <c r="F12" s="31">
        <v>2621268</v>
      </c>
      <c r="G12" s="60">
        <v>3638238</v>
      </c>
      <c r="H12" s="86">
        <v>38.796872353380117</v>
      </c>
      <c r="I12" s="86">
        <v>1.5137335915932804</v>
      </c>
      <c r="K12" s="18"/>
      <c r="L12" s="18"/>
      <c r="M12" s="18"/>
      <c r="O12" s="18"/>
    </row>
    <row r="13" spans="1:18" ht="14.25" customHeight="1">
      <c r="A13" s="29" t="s">
        <v>22</v>
      </c>
      <c r="B13" s="31">
        <v>783307</v>
      </c>
      <c r="C13" s="31">
        <v>838875</v>
      </c>
      <c r="D13" s="31">
        <v>208382</v>
      </c>
      <c r="E13" s="31">
        <v>240791</v>
      </c>
      <c r="F13" s="31">
        <v>737944</v>
      </c>
      <c r="G13" s="60">
        <v>1292795</v>
      </c>
      <c r="H13" s="86">
        <v>75.188767711371057</v>
      </c>
      <c r="I13" s="86">
        <v>54.11056474444942</v>
      </c>
      <c r="K13" s="18"/>
      <c r="L13" s="18"/>
      <c r="M13" s="18"/>
      <c r="O13" s="18"/>
    </row>
    <row r="14" spans="1:18" ht="14.25" customHeight="1">
      <c r="A14" s="29" t="s">
        <v>23</v>
      </c>
      <c r="B14" s="31">
        <v>15175</v>
      </c>
      <c r="C14" s="31">
        <v>79109</v>
      </c>
      <c r="D14" s="31">
        <v>1701</v>
      </c>
      <c r="E14" s="31">
        <v>4971</v>
      </c>
      <c r="F14" s="31">
        <v>82695</v>
      </c>
      <c r="G14" s="60">
        <v>101278</v>
      </c>
      <c r="H14" s="86">
        <v>22.471733478444889</v>
      </c>
      <c r="I14" s="86">
        <v>28.023360173937228</v>
      </c>
      <c r="K14" s="18"/>
      <c r="L14" s="18"/>
      <c r="M14" s="18"/>
      <c r="O14" s="18"/>
    </row>
    <row r="15" spans="1:18" ht="14.25" customHeight="1">
      <c r="A15" s="29" t="s">
        <v>24</v>
      </c>
      <c r="B15" s="31">
        <v>5300222</v>
      </c>
      <c r="C15" s="31">
        <v>5018266</v>
      </c>
      <c r="D15" s="31">
        <v>307080</v>
      </c>
      <c r="E15" s="31">
        <v>969227</v>
      </c>
      <c r="F15" s="31">
        <v>4479469</v>
      </c>
      <c r="G15" s="60">
        <v>5338163</v>
      </c>
      <c r="H15" s="86">
        <v>19.169548890727906</v>
      </c>
      <c r="I15" s="86">
        <v>6.3746521208720264</v>
      </c>
      <c r="K15" s="18"/>
      <c r="L15" s="18"/>
      <c r="M15" s="18"/>
      <c r="O15" s="18"/>
      <c r="R15" s="22"/>
    </row>
    <row r="16" spans="1:18" ht="14.25" customHeight="1">
      <c r="A16" s="29" t="s">
        <v>25</v>
      </c>
      <c r="B16" s="31">
        <v>97328</v>
      </c>
      <c r="C16" s="31">
        <v>23576</v>
      </c>
      <c r="D16" s="31">
        <v>4731</v>
      </c>
      <c r="E16" s="31">
        <v>21986</v>
      </c>
      <c r="F16" s="31">
        <v>8584</v>
      </c>
      <c r="G16" s="60">
        <v>12029</v>
      </c>
      <c r="H16" s="86">
        <v>40.132805219012127</v>
      </c>
      <c r="I16" s="86">
        <v>-48.977774007465214</v>
      </c>
      <c r="K16" s="18"/>
      <c r="L16" s="18"/>
      <c r="M16" s="18"/>
      <c r="O16" s="18"/>
    </row>
    <row r="17" spans="1:17" ht="14.25" customHeight="1">
      <c r="A17" s="29" t="s">
        <v>26</v>
      </c>
      <c r="B17" s="31">
        <v>0</v>
      </c>
      <c r="C17" s="31">
        <v>0</v>
      </c>
      <c r="D17" s="31">
        <v>0</v>
      </c>
      <c r="E17" s="31">
        <v>0</v>
      </c>
      <c r="F17" s="31">
        <v>0</v>
      </c>
      <c r="G17" s="60">
        <v>0</v>
      </c>
      <c r="H17" s="86" t="s">
        <v>2</v>
      </c>
      <c r="I17" s="86" t="s">
        <v>2</v>
      </c>
      <c r="K17" s="18"/>
      <c r="L17" s="18"/>
      <c r="M17" s="18"/>
      <c r="O17" s="18"/>
    </row>
    <row r="18" spans="1:17" ht="14.25" customHeight="1">
      <c r="A18" s="29" t="s">
        <v>27</v>
      </c>
      <c r="B18" s="31">
        <v>0</v>
      </c>
      <c r="C18" s="31">
        <v>0</v>
      </c>
      <c r="D18" s="31">
        <v>0</v>
      </c>
      <c r="E18" s="31">
        <v>0</v>
      </c>
      <c r="F18" s="31">
        <v>0</v>
      </c>
      <c r="G18" s="60">
        <v>0</v>
      </c>
      <c r="H18" s="86" t="s">
        <v>2</v>
      </c>
      <c r="I18" s="86" t="s">
        <v>2</v>
      </c>
      <c r="K18" s="18"/>
      <c r="L18" s="18"/>
      <c r="M18" s="18"/>
      <c r="O18" s="18"/>
    </row>
    <row r="19" spans="1:17" ht="14.25" customHeight="1">
      <c r="A19" s="29" t="s">
        <v>73</v>
      </c>
      <c r="B19" s="31">
        <v>101965</v>
      </c>
      <c r="C19" s="31">
        <v>271111</v>
      </c>
      <c r="D19" s="31">
        <v>356</v>
      </c>
      <c r="E19" s="31">
        <v>18019</v>
      </c>
      <c r="F19" s="31">
        <v>143565</v>
      </c>
      <c r="G19" s="60">
        <v>210096</v>
      </c>
      <c r="H19" s="86">
        <v>46.342075018284405</v>
      </c>
      <c r="I19" s="86">
        <v>-22.505542010468037</v>
      </c>
      <c r="K19" s="18"/>
      <c r="L19" s="18"/>
      <c r="M19" s="18"/>
      <c r="O19" s="18"/>
    </row>
    <row r="20" spans="1:17" ht="14.25" customHeight="1">
      <c r="A20" s="29" t="s">
        <v>29</v>
      </c>
      <c r="B20" s="31" t="s">
        <v>1</v>
      </c>
      <c r="C20" s="31" t="s">
        <v>1</v>
      </c>
      <c r="D20" s="31" t="s">
        <v>1</v>
      </c>
      <c r="E20" s="31" t="s">
        <v>1</v>
      </c>
      <c r="F20" s="31" t="s">
        <v>1</v>
      </c>
      <c r="G20" s="60" t="s">
        <v>1</v>
      </c>
      <c r="H20" s="86" t="s">
        <v>1</v>
      </c>
      <c r="I20" s="86" t="s">
        <v>1</v>
      </c>
      <c r="K20" s="18"/>
      <c r="L20" s="18"/>
      <c r="M20" s="18"/>
      <c r="O20" s="18"/>
    </row>
    <row r="21" spans="1:17" ht="14.25" customHeight="1">
      <c r="A21" s="29" t="s">
        <v>30</v>
      </c>
      <c r="B21" s="31">
        <v>95</v>
      </c>
      <c r="C21" s="31">
        <v>179</v>
      </c>
      <c r="D21" s="31">
        <v>306</v>
      </c>
      <c r="E21" s="31">
        <v>580</v>
      </c>
      <c r="F21" s="31">
        <v>9381</v>
      </c>
      <c r="G21" s="60">
        <v>178</v>
      </c>
      <c r="H21" s="86">
        <v>-98.102547702803548</v>
      </c>
      <c r="I21" s="86">
        <v>-0.55865921787709993</v>
      </c>
      <c r="K21" s="18"/>
      <c r="L21" s="18"/>
      <c r="M21" s="18"/>
      <c r="O21" s="18"/>
    </row>
    <row r="22" spans="1:17" ht="14.25" customHeight="1">
      <c r="A22" s="29" t="s">
        <v>31</v>
      </c>
      <c r="B22" s="31">
        <v>57154</v>
      </c>
      <c r="C22" s="31">
        <v>81954</v>
      </c>
      <c r="D22" s="31">
        <v>11074</v>
      </c>
      <c r="E22" s="31">
        <v>8530</v>
      </c>
      <c r="F22" s="31">
        <v>98569</v>
      </c>
      <c r="G22" s="60">
        <v>204425</v>
      </c>
      <c r="H22" s="86">
        <v>107.39279083687569</v>
      </c>
      <c r="I22" s="86">
        <v>149.43870951997459</v>
      </c>
      <c r="K22" s="18"/>
      <c r="L22" s="18"/>
      <c r="M22" s="18"/>
      <c r="O22" s="18"/>
    </row>
    <row r="23" spans="1:17" ht="14.25" customHeight="1">
      <c r="A23" s="29" t="s">
        <v>32</v>
      </c>
      <c r="B23" s="31">
        <v>132</v>
      </c>
      <c r="C23" s="31">
        <v>0</v>
      </c>
      <c r="D23" s="31">
        <v>0</v>
      </c>
      <c r="E23" s="31">
        <v>0</v>
      </c>
      <c r="F23" s="31">
        <v>0</v>
      </c>
      <c r="G23" s="60">
        <v>0</v>
      </c>
      <c r="H23" s="86" t="s">
        <v>2</v>
      </c>
      <c r="I23" s="86" t="s">
        <v>2</v>
      </c>
      <c r="K23" s="18"/>
      <c r="L23" s="18"/>
      <c r="M23" s="18"/>
      <c r="O23" s="18"/>
      <c r="P23" s="18"/>
      <c r="Q23" s="28"/>
    </row>
    <row r="24" spans="1:17" ht="14.25" customHeight="1">
      <c r="A24" s="29" t="s">
        <v>33</v>
      </c>
      <c r="B24" s="31">
        <v>0</v>
      </c>
      <c r="C24" s="31">
        <v>0</v>
      </c>
      <c r="D24" s="31">
        <v>0</v>
      </c>
      <c r="E24" s="31">
        <v>0</v>
      </c>
      <c r="F24" s="31">
        <v>0</v>
      </c>
      <c r="G24" s="60">
        <v>0</v>
      </c>
      <c r="H24" s="86" t="s">
        <v>2</v>
      </c>
      <c r="I24" s="86" t="s">
        <v>2</v>
      </c>
      <c r="K24" s="18"/>
      <c r="L24" s="18"/>
      <c r="M24" s="18"/>
      <c r="O24" s="18"/>
      <c r="P24" s="18"/>
      <c r="Q24" s="28"/>
    </row>
    <row r="25" spans="1:17" ht="14.25" customHeight="1">
      <c r="A25" s="39" t="s">
        <v>34</v>
      </c>
      <c r="B25" s="36">
        <v>4203</v>
      </c>
      <c r="C25" s="36">
        <v>15747</v>
      </c>
      <c r="D25" s="36">
        <v>13332</v>
      </c>
      <c r="E25" s="36">
        <v>15000</v>
      </c>
      <c r="F25" s="36">
        <v>0</v>
      </c>
      <c r="G25" s="62">
        <v>0</v>
      </c>
      <c r="H25" s="87" t="s">
        <v>2</v>
      </c>
      <c r="I25" s="87">
        <v>-100</v>
      </c>
      <c r="K25" s="18"/>
      <c r="L25" s="18"/>
      <c r="M25" s="18"/>
      <c r="O25" s="18"/>
      <c r="P25" s="18"/>
      <c r="Q25" s="28"/>
    </row>
    <row r="26" spans="1:17" ht="14.25" customHeight="1">
      <c r="A26" s="40" t="s">
        <v>35</v>
      </c>
      <c r="B26" s="41">
        <v>62228</v>
      </c>
      <c r="C26" s="41">
        <v>224280</v>
      </c>
      <c r="D26" s="41">
        <v>203</v>
      </c>
      <c r="E26" s="41">
        <v>13556</v>
      </c>
      <c r="F26" s="41">
        <v>17559</v>
      </c>
      <c r="G26" s="64">
        <v>75665</v>
      </c>
      <c r="H26" s="88">
        <v>330.91861723332761</v>
      </c>
      <c r="I26" s="88">
        <v>-66.263153201355451</v>
      </c>
      <c r="K26" s="18"/>
      <c r="L26" s="18"/>
      <c r="M26" s="18"/>
      <c r="O26" s="18"/>
      <c r="P26" s="18"/>
      <c r="Q26" s="28"/>
    </row>
    <row r="27" spans="1:17" ht="14.25" customHeight="1">
      <c r="A27" s="39" t="s">
        <v>50</v>
      </c>
      <c r="B27" s="36" t="s">
        <v>1</v>
      </c>
      <c r="C27" s="36" t="s">
        <v>1</v>
      </c>
      <c r="D27" s="36" t="s">
        <v>1</v>
      </c>
      <c r="E27" s="36" t="s">
        <v>1</v>
      </c>
      <c r="F27" s="36">
        <v>373207</v>
      </c>
      <c r="G27" s="62">
        <v>154862</v>
      </c>
      <c r="H27" s="87">
        <v>-58.505065553432814</v>
      </c>
      <c r="I27" s="87" t="s">
        <v>2</v>
      </c>
      <c r="K27" s="18"/>
      <c r="L27" s="18"/>
      <c r="M27" s="18"/>
      <c r="O27" s="18"/>
      <c r="P27" s="18"/>
    </row>
    <row r="28" spans="1:17" ht="14.25" customHeight="1">
      <c r="A28" s="37" t="s">
        <v>77</v>
      </c>
      <c r="B28" s="45">
        <v>13451</v>
      </c>
      <c r="C28" s="45">
        <v>38163</v>
      </c>
      <c r="D28" s="45">
        <v>3968</v>
      </c>
      <c r="E28" s="45">
        <v>1022</v>
      </c>
      <c r="F28" s="45">
        <v>149668</v>
      </c>
      <c r="G28" s="66">
        <v>48447</v>
      </c>
      <c r="H28" s="89">
        <v>-67.630355186145323</v>
      </c>
      <c r="I28" s="89">
        <v>26.947567015171757</v>
      </c>
      <c r="K28" s="18"/>
      <c r="L28" s="18"/>
      <c r="M28" s="18"/>
      <c r="O28" s="18"/>
      <c r="P28" s="18"/>
    </row>
    <row r="29" spans="1:17" ht="14.25" customHeight="1">
      <c r="A29" s="34" t="s">
        <v>36</v>
      </c>
      <c r="B29" s="27">
        <v>0</v>
      </c>
      <c r="C29" s="27">
        <v>0</v>
      </c>
      <c r="D29" s="27" t="s">
        <v>1</v>
      </c>
      <c r="E29" s="27" t="s">
        <v>1</v>
      </c>
      <c r="F29" s="27">
        <v>0</v>
      </c>
      <c r="G29" s="27" t="s">
        <v>1</v>
      </c>
      <c r="H29" s="85" t="s">
        <v>2</v>
      </c>
      <c r="I29" s="85" t="s">
        <v>2</v>
      </c>
      <c r="K29" s="18"/>
      <c r="L29" s="18"/>
      <c r="M29" s="18"/>
      <c r="O29" s="18"/>
      <c r="P29" s="18"/>
    </row>
    <row r="30" spans="1:17" ht="14.25" customHeight="1">
      <c r="A30" s="37" t="s">
        <v>65</v>
      </c>
      <c r="B30" s="45">
        <v>478626</v>
      </c>
      <c r="C30" s="45" t="s">
        <v>1</v>
      </c>
      <c r="D30" s="45" t="s">
        <v>1</v>
      </c>
      <c r="E30" s="45">
        <v>2829</v>
      </c>
      <c r="F30" s="45">
        <v>167348</v>
      </c>
      <c r="G30" s="45">
        <v>198672</v>
      </c>
      <c r="H30" s="89">
        <v>18.717881301240524</v>
      </c>
      <c r="I30" s="89" t="s">
        <v>1</v>
      </c>
      <c r="K30" s="18"/>
      <c r="L30" s="18"/>
      <c r="M30" s="18"/>
      <c r="O30" s="18"/>
      <c r="P30" s="18"/>
    </row>
    <row r="31" spans="1:17">
      <c r="A31" s="32" t="s">
        <v>42</v>
      </c>
      <c r="B31" s="32"/>
      <c r="C31" s="32"/>
      <c r="D31" s="32"/>
      <c r="E31" s="32"/>
      <c r="F31" s="32"/>
      <c r="G31" s="32"/>
      <c r="H31" s="32"/>
      <c r="I31" s="32"/>
      <c r="J31" s="69"/>
      <c r="K31" s="69"/>
      <c r="L31" s="69"/>
      <c r="M31" s="70"/>
      <c r="O31" s="18"/>
    </row>
    <row r="32" spans="1:17">
      <c r="A32" s="32" t="s">
        <v>44</v>
      </c>
      <c r="B32" s="32"/>
      <c r="C32" s="32"/>
      <c r="D32" s="32"/>
      <c r="E32" s="32"/>
      <c r="F32" s="32"/>
      <c r="G32" s="32"/>
      <c r="H32" s="32"/>
      <c r="I32" s="32"/>
      <c r="J32" s="69"/>
      <c r="K32" s="69"/>
      <c r="L32" s="69"/>
      <c r="M32" s="70"/>
    </row>
    <row r="33" spans="1:13">
      <c r="A33" s="32" t="s">
        <v>72</v>
      </c>
      <c r="B33" s="32"/>
      <c r="C33" s="32"/>
      <c r="D33" s="32"/>
      <c r="E33" s="32"/>
      <c r="F33" s="32"/>
      <c r="G33" s="32"/>
      <c r="H33" s="32"/>
      <c r="I33" s="32"/>
      <c r="J33" s="32"/>
      <c r="K33" s="32"/>
      <c r="L33" s="32"/>
      <c r="M33" s="32"/>
    </row>
    <row r="34" spans="1:13" ht="12.75" customHeight="1">
      <c r="A34" s="32" t="s">
        <v>75</v>
      </c>
      <c r="B34" s="32"/>
      <c r="C34" s="32"/>
      <c r="D34" s="32"/>
      <c r="E34" s="32"/>
      <c r="F34" s="32"/>
      <c r="G34" s="32"/>
      <c r="H34" s="32"/>
      <c r="I34" s="32"/>
      <c r="J34" s="32"/>
      <c r="K34" s="32"/>
      <c r="L34" s="32"/>
      <c r="M34" s="32"/>
    </row>
    <row r="35" spans="1:13" ht="12" customHeight="1">
      <c r="A35" s="32" t="s">
        <v>76</v>
      </c>
      <c r="B35" s="32"/>
      <c r="C35" s="32"/>
      <c r="D35" s="32"/>
      <c r="E35" s="32"/>
      <c r="F35" s="32"/>
      <c r="G35" s="32"/>
      <c r="H35" s="32"/>
      <c r="I35" s="32"/>
      <c r="J35" s="71"/>
      <c r="K35" s="71"/>
      <c r="L35" s="71"/>
      <c r="M35" s="71"/>
    </row>
    <row r="36" spans="1:13" ht="15.75" customHeight="1">
      <c r="A36" s="106" t="s">
        <v>83</v>
      </c>
      <c r="B36" s="106"/>
      <c r="C36" s="106"/>
      <c r="D36" s="106"/>
      <c r="E36" s="106"/>
      <c r="F36" s="106"/>
      <c r="G36" s="106"/>
      <c r="H36" s="106"/>
      <c r="I36" s="106"/>
      <c r="J36" s="20"/>
      <c r="K36" s="20"/>
      <c r="L36" s="20"/>
      <c r="M36" s="20"/>
    </row>
    <row r="37" spans="1:13">
      <c r="A37" s="20"/>
    </row>
  </sheetData>
  <mergeCells count="3">
    <mergeCell ref="A36:I36"/>
    <mergeCell ref="A1:I1"/>
    <mergeCell ref="A2:I2"/>
  </mergeCells>
  <pageMargins left="0.44431372549019615" right="0.44431372549019615" top="0.44431372549019615" bottom="0.44431372549019615" header="0.50980392156862753" footer="0.5098039215686275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95"/>
  <sheetViews>
    <sheetView showGridLines="0" tabSelected="1" zoomScale="70" zoomScaleNormal="70" workbookViewId="0">
      <selection activeCell="V20" sqref="V20"/>
    </sheetView>
  </sheetViews>
  <sheetFormatPr defaultRowHeight="12.75"/>
  <cols>
    <col min="8" max="8" width="5.5703125" bestFit="1" customWidth="1"/>
    <col min="9" max="9" width="22.7109375" customWidth="1"/>
    <col min="10" max="10" width="8.7109375" customWidth="1"/>
    <col min="11" max="11" width="6.85546875" bestFit="1" customWidth="1"/>
    <col min="12" max="12" width="8" customWidth="1"/>
    <col min="13" max="13" width="24.42578125" bestFit="1" customWidth="1"/>
    <col min="14" max="14" width="8" customWidth="1"/>
    <col min="15" max="15" width="10.85546875" customWidth="1"/>
    <col min="16" max="16" width="10" customWidth="1"/>
    <col min="17" max="17" width="8.5703125" customWidth="1"/>
    <col min="18" max="18" width="6.140625" customWidth="1"/>
    <col min="19" max="19" width="4.5703125" customWidth="1"/>
    <col min="20" max="21" width="9.85546875" customWidth="1"/>
    <col min="22" max="22" width="28.85546875" bestFit="1" customWidth="1"/>
  </cols>
  <sheetData>
    <row r="1" spans="2:24" ht="15.75">
      <c r="H1" s="100" t="s">
        <v>99</v>
      </c>
      <c r="I1" s="100"/>
      <c r="J1" s="100"/>
      <c r="K1" s="100"/>
      <c r="L1" s="100"/>
      <c r="M1" s="100"/>
      <c r="N1" s="100"/>
      <c r="O1" s="100"/>
      <c r="P1" s="100"/>
      <c r="Q1" s="100"/>
      <c r="R1" s="100"/>
      <c r="S1" s="100"/>
      <c r="U1" s="100"/>
      <c r="W1" s="73"/>
    </row>
    <row r="2" spans="2:24" ht="15.75" customHeight="1">
      <c r="D2" s="4">
        <v>2019</v>
      </c>
      <c r="E2" s="4">
        <v>2022</v>
      </c>
      <c r="F2" s="4">
        <v>2023</v>
      </c>
      <c r="H2" s="109" t="s">
        <v>41</v>
      </c>
      <c r="I2" s="109"/>
      <c r="J2" s="109"/>
      <c r="K2" s="109"/>
      <c r="L2" s="109"/>
      <c r="M2" s="109"/>
      <c r="N2" s="109"/>
      <c r="O2" s="109"/>
      <c r="P2" s="109"/>
      <c r="Q2" s="109"/>
      <c r="R2" s="109"/>
      <c r="S2" s="109"/>
      <c r="T2" s="109"/>
      <c r="U2" s="109"/>
    </row>
    <row r="3" spans="2:24">
      <c r="B3">
        <v>1</v>
      </c>
      <c r="C3" s="2" t="s">
        <v>7</v>
      </c>
      <c r="D3" s="74">
        <v>11668.895</v>
      </c>
      <c r="E3" s="74">
        <v>9853.9519999999993</v>
      </c>
      <c r="F3" s="74">
        <v>11316.824000000001</v>
      </c>
    </row>
    <row r="4" spans="2:24">
      <c r="B4">
        <v>2</v>
      </c>
      <c r="C4" s="2" t="s">
        <v>6</v>
      </c>
      <c r="D4" s="74">
        <v>10884.129000000001</v>
      </c>
      <c r="E4" s="74">
        <v>9615.2510000000002</v>
      </c>
      <c r="F4" s="74">
        <v>11120.605</v>
      </c>
    </row>
    <row r="5" spans="2:24">
      <c r="B5">
        <v>3</v>
      </c>
      <c r="C5" s="2" t="s">
        <v>105</v>
      </c>
      <c r="D5" s="74">
        <v>9330.8909999999996</v>
      </c>
      <c r="E5" s="74">
        <v>8271.3940000000002</v>
      </c>
      <c r="F5" s="74">
        <v>9578.6180000000004</v>
      </c>
    </row>
    <row r="6" spans="2:24">
      <c r="B6">
        <v>4</v>
      </c>
      <c r="C6" s="2" t="s">
        <v>10</v>
      </c>
      <c r="D6" s="74">
        <v>11618.858</v>
      </c>
      <c r="E6" s="74">
        <v>7953.8289999999997</v>
      </c>
      <c r="F6" s="74">
        <v>8925.0480000000007</v>
      </c>
    </row>
    <row r="7" spans="2:24">
      <c r="B7">
        <v>5</v>
      </c>
      <c r="C7" s="2" t="s">
        <v>11</v>
      </c>
      <c r="D7" s="74">
        <v>9256.6129999999994</v>
      </c>
      <c r="E7" s="74">
        <v>7302.42</v>
      </c>
      <c r="F7" s="74">
        <v>8496.0360000000001</v>
      </c>
    </row>
    <row r="8" spans="2:24" ht="28.5" customHeight="1">
      <c r="B8">
        <v>6</v>
      </c>
      <c r="C8" s="2" t="s">
        <v>14</v>
      </c>
      <c r="D8" s="74">
        <v>7847.5119999999997</v>
      </c>
      <c r="E8" s="74">
        <v>7680.4269999999997</v>
      </c>
      <c r="F8" s="74">
        <v>8207.7659999999996</v>
      </c>
      <c r="W8" s="48"/>
      <c r="X8" s="48"/>
    </row>
    <row r="9" spans="2:24" ht="14.25" customHeight="1">
      <c r="B9">
        <v>7</v>
      </c>
      <c r="C9" s="2" t="s">
        <v>12</v>
      </c>
      <c r="D9" s="74">
        <v>9961.2160000000003</v>
      </c>
      <c r="E9" s="74">
        <v>6846.9160000000002</v>
      </c>
      <c r="F9" s="74">
        <v>7758.9369999999999</v>
      </c>
    </row>
    <row r="10" spans="2:24" ht="14.25" customHeight="1">
      <c r="B10">
        <v>8</v>
      </c>
      <c r="C10" s="2" t="s">
        <v>5</v>
      </c>
      <c r="D10" s="74">
        <v>8478.14</v>
      </c>
      <c r="E10" s="74">
        <v>5142.0889999999999</v>
      </c>
      <c r="F10" s="74">
        <v>7263.7659999999996</v>
      </c>
      <c r="W10" s="48"/>
      <c r="X10" s="48"/>
    </row>
    <row r="11" spans="2:24" ht="14.25" customHeight="1">
      <c r="B11">
        <v>9</v>
      </c>
      <c r="C11" s="2" t="s">
        <v>9</v>
      </c>
      <c r="D11" s="74">
        <v>8348.9570000000003</v>
      </c>
      <c r="E11" s="74">
        <v>7529.9840000000004</v>
      </c>
      <c r="F11" s="74">
        <v>7025.6559999999999</v>
      </c>
      <c r="W11" s="48"/>
      <c r="X11" s="48"/>
    </row>
    <row r="12" spans="2:24" ht="14.25" customHeight="1">
      <c r="B12">
        <v>10</v>
      </c>
      <c r="C12" s="2" t="s">
        <v>106</v>
      </c>
      <c r="D12" s="74">
        <v>6938.6930000000002</v>
      </c>
      <c r="E12" s="74">
        <v>7092.5249999999996</v>
      </c>
      <c r="F12" s="74">
        <v>6718.63</v>
      </c>
    </row>
    <row r="13" spans="2:24" ht="14.25" customHeight="1">
      <c r="B13">
        <v>11</v>
      </c>
      <c r="C13" s="2" t="s">
        <v>107</v>
      </c>
      <c r="D13" s="74">
        <v>6938.6930000000002</v>
      </c>
      <c r="E13" s="74">
        <v>7092.5249999999996</v>
      </c>
      <c r="F13" s="74">
        <v>6718.63</v>
      </c>
    </row>
    <row r="14" spans="2:24" ht="14.25" customHeight="1">
      <c r="B14">
        <v>12</v>
      </c>
      <c r="C14" s="2" t="s">
        <v>39</v>
      </c>
      <c r="D14" s="74">
        <v>5917.78</v>
      </c>
      <c r="E14" s="74">
        <v>5694.8040000000001</v>
      </c>
      <c r="F14" s="74">
        <v>6576.848</v>
      </c>
    </row>
    <row r="15" spans="2:24" ht="14.25" customHeight="1">
      <c r="B15">
        <v>13</v>
      </c>
      <c r="C15" s="2" t="s">
        <v>8</v>
      </c>
      <c r="D15" s="74">
        <v>7152.73</v>
      </c>
      <c r="E15" s="74">
        <v>6317.8469999999998</v>
      </c>
      <c r="F15" s="74">
        <v>6368.43</v>
      </c>
    </row>
    <row r="16" spans="2:24" ht="14.25" customHeight="1">
      <c r="B16">
        <v>14</v>
      </c>
      <c r="C16" s="2" t="s">
        <v>69</v>
      </c>
      <c r="D16" s="74">
        <v>7104.9780000000001</v>
      </c>
      <c r="E16" s="74">
        <v>6267.5240000000003</v>
      </c>
      <c r="F16" s="74">
        <v>6352.3289999999997</v>
      </c>
    </row>
    <row r="17" spans="2:21" ht="14.25" customHeight="1">
      <c r="B17">
        <v>15</v>
      </c>
      <c r="C17" s="2" t="s">
        <v>48</v>
      </c>
      <c r="D17" s="74">
        <v>5448.415</v>
      </c>
      <c r="E17" s="74">
        <v>5405.2020000000002</v>
      </c>
      <c r="F17" s="74">
        <v>5906.335</v>
      </c>
    </row>
    <row r="18" spans="2:21" ht="14.25" customHeight="1">
      <c r="B18">
        <v>16</v>
      </c>
      <c r="C18" s="2" t="s">
        <v>13</v>
      </c>
      <c r="D18" s="74">
        <v>5917.78</v>
      </c>
      <c r="E18" s="74">
        <v>5218.6239999999998</v>
      </c>
      <c r="F18" s="74">
        <v>5883.4870000000001</v>
      </c>
    </row>
    <row r="19" spans="2:21" ht="14.25" customHeight="1">
      <c r="B19">
        <v>17</v>
      </c>
      <c r="C19" s="2" t="s">
        <v>89</v>
      </c>
      <c r="D19" s="74">
        <v>6148.2240000000002</v>
      </c>
      <c r="E19" s="74">
        <v>4422.5709999999999</v>
      </c>
      <c r="F19" s="74">
        <v>5584.1490000000003</v>
      </c>
    </row>
    <row r="20" spans="2:21" ht="14.25" customHeight="1">
      <c r="B20">
        <v>18</v>
      </c>
      <c r="C20" s="2" t="s">
        <v>59</v>
      </c>
      <c r="D20" s="74">
        <v>4795.7950000000001</v>
      </c>
      <c r="E20" s="74">
        <v>3793.04</v>
      </c>
      <c r="F20" s="74">
        <v>5248.1679999999997</v>
      </c>
    </row>
    <row r="21" spans="2:21" ht="14.25" customHeight="1">
      <c r="B21">
        <v>19</v>
      </c>
      <c r="C21" s="2" t="s">
        <v>60</v>
      </c>
      <c r="D21" s="74">
        <v>4958.0749999999998</v>
      </c>
      <c r="E21" s="74">
        <v>4711.1310000000003</v>
      </c>
      <c r="F21" s="74">
        <v>5011.9129999999996</v>
      </c>
    </row>
    <row r="22" spans="2:21" ht="14.25" customHeight="1">
      <c r="B22">
        <v>20</v>
      </c>
      <c r="C22" s="2" t="s">
        <v>38</v>
      </c>
      <c r="D22" s="74">
        <v>5482.9409999999998</v>
      </c>
      <c r="E22" s="74">
        <v>4519.3220000000001</v>
      </c>
      <c r="F22" s="74">
        <v>4721.7889999999998</v>
      </c>
    </row>
    <row r="23" spans="2:21" ht="14.25" customHeight="1"/>
    <row r="24" spans="2:21" ht="14.25" customHeight="1"/>
    <row r="25" spans="2:21" ht="14.25" customHeight="1"/>
    <row r="26" spans="2:21" ht="14.25" customHeight="1"/>
    <row r="27" spans="2:21" ht="14.25" customHeight="1"/>
    <row r="28" spans="2:21" ht="14.25" customHeight="1"/>
    <row r="30" spans="2:21" ht="12" customHeight="1">
      <c r="U30" s="71"/>
    </row>
    <row r="31" spans="2:21">
      <c r="U31" s="32"/>
    </row>
    <row r="32" spans="2:21">
      <c r="U32" s="20"/>
    </row>
    <row r="33" spans="21:21">
      <c r="U33" s="20"/>
    </row>
    <row r="34" spans="21:21">
      <c r="U34" s="20"/>
    </row>
    <row r="35" spans="21:21">
      <c r="U35" s="20"/>
    </row>
    <row r="36" spans="21:21" ht="16.5" customHeight="1"/>
    <row r="61" spans="8:8">
      <c r="H61" s="3" t="s">
        <v>104</v>
      </c>
    </row>
    <row r="62" spans="8:8">
      <c r="H62" s="20" t="s">
        <v>80</v>
      </c>
    </row>
    <row r="88" spans="8:8">
      <c r="H88" s="71"/>
    </row>
    <row r="95" spans="8:8">
      <c r="H95" s="32"/>
    </row>
  </sheetData>
  <mergeCells count="1">
    <mergeCell ref="H2:U2"/>
  </mergeCells>
  <conditionalFormatting sqref="O67:O86">
    <cfRule type="cellIs" dxfId="10" priority="1" operator="lessThan">
      <formula>0</formula>
    </cfRule>
    <cfRule type="cellIs" dxfId="9" priority="2" operator="greaterThan">
      <formula>0</formula>
    </cfRule>
  </conditionalFormatting>
  <conditionalFormatting sqref="P67:P86">
    <cfRule type="cellIs" dxfId="8" priority="3" operator="greaterThan">
      <formula>1</formula>
    </cfRule>
    <cfRule type="cellIs" dxfId="7" priority="4" operator="greaterThan">
      <formula>0.5</formula>
    </cfRule>
    <cfRule type="cellIs" dxfId="6" priority="5" operator="greaterThan">
      <formula>0.15</formula>
    </cfRule>
  </conditionalFormatting>
  <conditionalFormatting sqref="P67:Q86">
    <cfRule type="cellIs" dxfId="5" priority="6" operator="lessThan">
      <formula>-0.2</formula>
    </cfRule>
    <cfRule type="cellIs" dxfId="4" priority="7" operator="lessThan">
      <formula>-0.1</formula>
    </cfRule>
  </conditionalFormatting>
  <conditionalFormatting sqref="T67:T86">
    <cfRule type="cellIs" dxfId="3" priority="10" operator="greaterThan">
      <formula>20</formula>
    </cfRule>
  </conditionalFormatting>
  <conditionalFormatting sqref="U67:U86">
    <cfRule type="cellIs" dxfId="2" priority="11" operator="lessThan">
      <formula>0</formula>
    </cfRule>
    <cfRule type="cellIs" dxfId="1" priority="12" operator="greaterThan">
      <formula>0</formula>
    </cfRule>
  </conditionalFormatting>
  <pageMargins left="0.43307086614173229" right="0.43307086614173229" top="0.43307086614173229" bottom="0.43307086614173229"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showGridLines="0" zoomScaleNormal="100" workbookViewId="0">
      <selection sqref="A1:I38"/>
    </sheetView>
  </sheetViews>
  <sheetFormatPr defaultRowHeight="12.75"/>
  <cols>
    <col min="1" max="1" width="16.42578125" customWidth="1"/>
    <col min="2" max="7" width="9.85546875" customWidth="1"/>
    <col min="8" max="8" width="10.7109375" customWidth="1"/>
    <col min="9" max="9" width="11.5703125" customWidth="1"/>
    <col min="10" max="11" width="8.7109375" customWidth="1"/>
    <col min="12" max="12" width="11.140625" customWidth="1"/>
  </cols>
  <sheetData>
    <row r="1" spans="1:16" ht="30" customHeight="1">
      <c r="A1" s="107" t="s">
        <v>101</v>
      </c>
      <c r="B1" s="107"/>
      <c r="C1" s="107"/>
      <c r="D1" s="107"/>
      <c r="E1" s="107"/>
      <c r="F1" s="107"/>
      <c r="G1" s="107"/>
      <c r="H1" s="107"/>
      <c r="I1" s="107"/>
      <c r="J1" s="49"/>
      <c r="K1" s="49"/>
      <c r="L1" s="49"/>
    </row>
    <row r="2" spans="1:16" ht="14.25">
      <c r="A2" s="108" t="s">
        <v>40</v>
      </c>
      <c r="B2" s="108"/>
      <c r="C2" s="108"/>
      <c r="D2" s="108"/>
      <c r="E2" s="108"/>
      <c r="F2" s="108"/>
      <c r="G2" s="108"/>
      <c r="H2" s="108"/>
      <c r="I2" s="108"/>
      <c r="J2" s="50"/>
      <c r="K2" s="50"/>
      <c r="L2" s="50"/>
    </row>
    <row r="3" spans="1:16" ht="48" customHeight="1">
      <c r="A3" s="23" t="s">
        <v>0</v>
      </c>
      <c r="B3" s="51">
        <v>2013</v>
      </c>
      <c r="C3" s="51">
        <v>2019</v>
      </c>
      <c r="D3" s="51">
        <v>2020</v>
      </c>
      <c r="E3" s="51">
        <v>2021</v>
      </c>
      <c r="F3" s="51">
        <v>2022</v>
      </c>
      <c r="G3" s="52">
        <v>2023</v>
      </c>
      <c r="H3" s="53" t="s">
        <v>96</v>
      </c>
      <c r="I3" s="53" t="s">
        <v>97</v>
      </c>
    </row>
    <row r="4" spans="1:16" ht="15" customHeight="1">
      <c r="A4" s="54" t="s">
        <v>51</v>
      </c>
      <c r="B4" s="90">
        <v>202272.25399999999</v>
      </c>
      <c r="C4" s="90">
        <v>221390.432</v>
      </c>
      <c r="D4" s="90">
        <v>120729.16899999999</v>
      </c>
      <c r="E4" s="90">
        <v>141223.45000000001</v>
      </c>
      <c r="F4" s="90">
        <v>203356.62899999999</v>
      </c>
      <c r="G4" s="91">
        <v>211717.95499999999</v>
      </c>
      <c r="H4" s="57">
        <v>4.1116564732197602</v>
      </c>
      <c r="I4" s="57">
        <v>-4.3689679416678784</v>
      </c>
      <c r="K4" s="18"/>
      <c r="M4" s="18"/>
      <c r="N4" s="58"/>
      <c r="O4" s="58"/>
      <c r="P4" s="58"/>
    </row>
    <row r="5" spans="1:16" ht="14.25" customHeight="1">
      <c r="A5" s="25" t="s">
        <v>15</v>
      </c>
      <c r="B5" s="92">
        <v>386.286</v>
      </c>
      <c r="C5" s="92">
        <v>306.529</v>
      </c>
      <c r="D5" s="92">
        <v>39.603000000000002</v>
      </c>
      <c r="E5" s="92">
        <v>2.875</v>
      </c>
      <c r="F5" s="92">
        <v>3.9870000000000001</v>
      </c>
      <c r="G5" s="93">
        <v>6.88</v>
      </c>
      <c r="H5" s="67">
        <v>72.560822673689486</v>
      </c>
      <c r="I5" s="67">
        <v>-97.755514160161027</v>
      </c>
      <c r="K5" s="18"/>
      <c r="L5" s="18"/>
    </row>
    <row r="6" spans="1:16" ht="14.25" customHeight="1">
      <c r="A6" s="29" t="s">
        <v>16</v>
      </c>
      <c r="B6" s="80" t="s">
        <v>2</v>
      </c>
      <c r="C6" s="80" t="s">
        <v>2</v>
      </c>
      <c r="D6" s="80" t="s">
        <v>2</v>
      </c>
      <c r="E6" s="80" t="s">
        <v>2</v>
      </c>
      <c r="F6" s="80" t="s">
        <v>2</v>
      </c>
      <c r="G6" s="94" t="s">
        <v>2</v>
      </c>
      <c r="H6" s="61" t="s">
        <v>2</v>
      </c>
      <c r="I6" s="61" t="s">
        <v>2</v>
      </c>
      <c r="K6" s="18"/>
      <c r="L6" s="18"/>
    </row>
    <row r="7" spans="1:16" ht="14.25" customHeight="1">
      <c r="A7" s="29" t="s">
        <v>17</v>
      </c>
      <c r="B7" s="80">
        <v>30138.905999999999</v>
      </c>
      <c r="C7" s="80">
        <v>31104.573</v>
      </c>
      <c r="D7" s="80">
        <v>19109.231</v>
      </c>
      <c r="E7" s="80">
        <v>20856.973999999998</v>
      </c>
      <c r="F7" s="80">
        <v>28282.236000000001</v>
      </c>
      <c r="G7" s="94">
        <v>28729.63</v>
      </c>
      <c r="H7" s="61">
        <v>1.581890484189441</v>
      </c>
      <c r="I7" s="61">
        <v>-7.6353499532046287</v>
      </c>
      <c r="K7" s="18"/>
      <c r="L7" s="18"/>
    </row>
    <row r="8" spans="1:16" ht="14.25" customHeight="1">
      <c r="A8" s="29" t="s">
        <v>37</v>
      </c>
      <c r="B8" s="80">
        <v>21047.242999999999</v>
      </c>
      <c r="C8" s="80">
        <v>20157.578000000001</v>
      </c>
      <c r="D8" s="80">
        <v>10529.584000000001</v>
      </c>
      <c r="E8" s="80">
        <v>12340.536</v>
      </c>
      <c r="F8" s="80">
        <v>17913.483</v>
      </c>
      <c r="G8" s="94">
        <v>17937.812999999998</v>
      </c>
      <c r="H8" s="61">
        <v>0.1358194830117565</v>
      </c>
      <c r="I8" s="61">
        <v>-11.012062064202366</v>
      </c>
      <c r="K8" s="18"/>
      <c r="L8" s="18"/>
    </row>
    <row r="9" spans="1:16" ht="14.25" customHeight="1">
      <c r="A9" s="29" t="s">
        <v>18</v>
      </c>
      <c r="B9" s="80">
        <v>10944.019</v>
      </c>
      <c r="C9" s="80">
        <v>12332.269</v>
      </c>
      <c r="D9" s="80">
        <v>6307.2389999999996</v>
      </c>
      <c r="E9" s="80">
        <v>5679.1459999999997</v>
      </c>
      <c r="F9" s="80">
        <v>9145.2739999999994</v>
      </c>
      <c r="G9" s="94">
        <v>10170.155000000001</v>
      </c>
      <c r="H9" s="61">
        <v>11.206673523395816</v>
      </c>
      <c r="I9" s="61">
        <v>-17.532167032684733</v>
      </c>
      <c r="K9" s="18"/>
      <c r="L9" s="18"/>
    </row>
    <row r="10" spans="1:16" ht="14.25" customHeight="1">
      <c r="A10" s="29" t="s">
        <v>19</v>
      </c>
      <c r="B10" s="80">
        <v>2744.5920000000001</v>
      </c>
      <c r="C10" s="80">
        <v>2644.8319999999999</v>
      </c>
      <c r="D10" s="80">
        <v>814.00599999999997</v>
      </c>
      <c r="E10" s="80">
        <v>1019.875</v>
      </c>
      <c r="F10" s="80">
        <v>2345.9009999999998</v>
      </c>
      <c r="G10" s="94">
        <v>2495.5210000000002</v>
      </c>
      <c r="H10" s="61">
        <v>6.3779332546429091</v>
      </c>
      <c r="I10" s="61">
        <v>-5.6453869281678282</v>
      </c>
      <c r="K10" s="18"/>
      <c r="L10" s="18"/>
    </row>
    <row r="11" spans="1:16" ht="14.25" customHeight="1">
      <c r="A11" s="29" t="s">
        <v>20</v>
      </c>
      <c r="B11" s="80">
        <v>35544.199999999997</v>
      </c>
      <c r="C11" s="80">
        <v>37495.966</v>
      </c>
      <c r="D11" s="80">
        <v>20690.191999999999</v>
      </c>
      <c r="E11" s="80">
        <v>26449.241999999998</v>
      </c>
      <c r="F11" s="80">
        <v>35428.050999999999</v>
      </c>
      <c r="G11" s="94">
        <v>37815.97</v>
      </c>
      <c r="H11" s="61">
        <v>6.74019296178614</v>
      </c>
      <c r="I11" s="61">
        <v>0.85343580693453269</v>
      </c>
      <c r="K11" s="18"/>
      <c r="L11" s="18"/>
    </row>
    <row r="12" spans="1:16" ht="14.25" customHeight="1">
      <c r="A12" s="29" t="s">
        <v>43</v>
      </c>
      <c r="B12" s="80">
        <v>14161.306</v>
      </c>
      <c r="C12" s="80">
        <v>18980.815999999999</v>
      </c>
      <c r="D12" s="80">
        <v>7808.3419999999996</v>
      </c>
      <c r="E12" s="80">
        <v>10077.243</v>
      </c>
      <c r="F12" s="80">
        <v>17214.054</v>
      </c>
      <c r="G12" s="94">
        <v>17451.917000000001</v>
      </c>
      <c r="H12" s="61">
        <v>1.3817953632537794</v>
      </c>
      <c r="I12" s="61">
        <v>-8.0549698179467004</v>
      </c>
      <c r="K12" s="18"/>
      <c r="L12" s="18"/>
    </row>
    <row r="13" spans="1:16" ht="14.25" customHeight="1">
      <c r="A13" s="29" t="s">
        <v>22</v>
      </c>
      <c r="B13" s="80">
        <v>24157.163</v>
      </c>
      <c r="C13" s="80">
        <v>20648.727999999999</v>
      </c>
      <c r="D13" s="80">
        <v>8333.5789999999997</v>
      </c>
      <c r="E13" s="80">
        <v>8496.4529999999995</v>
      </c>
      <c r="F13" s="80">
        <v>15540.493</v>
      </c>
      <c r="G13" s="94">
        <v>18405.895</v>
      </c>
      <c r="H13" s="61">
        <v>18.438295361672253</v>
      </c>
      <c r="I13" s="61">
        <v>-10.861845824110805</v>
      </c>
      <c r="K13" s="18"/>
      <c r="L13" s="18"/>
    </row>
    <row r="14" spans="1:16" ht="14.25" customHeight="1">
      <c r="A14" s="29" t="s">
        <v>23</v>
      </c>
      <c r="B14" s="80">
        <v>13225.076999999999</v>
      </c>
      <c r="C14" s="80">
        <v>16920.133999999998</v>
      </c>
      <c r="D14" s="80">
        <v>9235.2240000000002</v>
      </c>
      <c r="E14" s="80">
        <v>13328.352999999999</v>
      </c>
      <c r="F14" s="80">
        <v>16281.438</v>
      </c>
      <c r="G14" s="94">
        <v>16691.021000000001</v>
      </c>
      <c r="H14" s="61">
        <v>2.5156438884575305</v>
      </c>
      <c r="I14" s="61">
        <v>-1.3540850208396571</v>
      </c>
      <c r="K14" s="18"/>
      <c r="L14" s="18"/>
    </row>
    <row r="15" spans="1:16" ht="14.25" customHeight="1">
      <c r="A15" s="29" t="s">
        <v>24</v>
      </c>
      <c r="B15" s="80">
        <v>36106.974000000002</v>
      </c>
      <c r="C15" s="80">
        <v>45697.294000000002</v>
      </c>
      <c r="D15" s="80">
        <v>29295.653999999999</v>
      </c>
      <c r="E15" s="80">
        <v>30922.705000000002</v>
      </c>
      <c r="F15" s="80">
        <v>40682.372000000003</v>
      </c>
      <c r="G15" s="94">
        <v>43589.714999999997</v>
      </c>
      <c r="H15" s="61">
        <v>7.1464441650550548</v>
      </c>
      <c r="I15" s="61">
        <v>-4.6120433301805708</v>
      </c>
      <c r="K15" s="18"/>
      <c r="L15" s="18"/>
    </row>
    <row r="16" spans="1:16" ht="14.25" customHeight="1">
      <c r="A16" s="29" t="s">
        <v>25</v>
      </c>
      <c r="B16" s="80" t="s">
        <v>2</v>
      </c>
      <c r="C16" s="80" t="s">
        <v>2</v>
      </c>
      <c r="D16" s="80" t="s">
        <v>2</v>
      </c>
      <c r="E16" s="80" t="s">
        <v>2</v>
      </c>
      <c r="F16" s="80" t="s">
        <v>2</v>
      </c>
      <c r="G16" s="94" t="s">
        <v>2</v>
      </c>
      <c r="H16" s="61" t="s">
        <v>2</v>
      </c>
      <c r="I16" s="61" t="s">
        <v>2</v>
      </c>
      <c r="K16" s="18"/>
      <c r="L16" s="18"/>
    </row>
    <row r="17" spans="1:12" ht="14.25" customHeight="1">
      <c r="A17" s="29" t="s">
        <v>26</v>
      </c>
      <c r="B17" s="80">
        <v>770.697</v>
      </c>
      <c r="C17" s="80">
        <v>1031.761</v>
      </c>
      <c r="D17" s="80">
        <v>434.55200000000002</v>
      </c>
      <c r="E17" s="80">
        <v>204.84299999999999</v>
      </c>
      <c r="F17" s="80">
        <v>289.90300000000002</v>
      </c>
      <c r="G17" s="94">
        <v>286.96699999999998</v>
      </c>
      <c r="H17" s="61">
        <v>-1.0127525413673011</v>
      </c>
      <c r="I17" s="61">
        <v>-72.186678891720078</v>
      </c>
      <c r="K17" s="18"/>
      <c r="L17" s="18"/>
    </row>
    <row r="18" spans="1:12" ht="14.25" customHeight="1">
      <c r="A18" s="29" t="s">
        <v>27</v>
      </c>
      <c r="B18" s="80">
        <v>279.79700000000003</v>
      </c>
      <c r="C18" s="80">
        <v>342.90699999999998</v>
      </c>
      <c r="D18" s="80">
        <v>308.49200000000002</v>
      </c>
      <c r="E18" s="80">
        <v>312.291</v>
      </c>
      <c r="F18" s="80">
        <v>337.73899999999998</v>
      </c>
      <c r="G18" s="94">
        <v>367.79300000000001</v>
      </c>
      <c r="H18" s="61">
        <v>8.8985873707211773</v>
      </c>
      <c r="I18" s="61">
        <v>7.2573613253739344</v>
      </c>
      <c r="K18" s="18"/>
      <c r="L18" s="18"/>
    </row>
    <row r="19" spans="1:12" ht="14.25" customHeight="1">
      <c r="A19" s="29" t="s">
        <v>63</v>
      </c>
      <c r="B19" s="80">
        <v>4849.4430000000002</v>
      </c>
      <c r="C19" s="80">
        <v>7401.9530000000004</v>
      </c>
      <c r="D19" s="80">
        <v>4180.8190000000004</v>
      </c>
      <c r="E19" s="80">
        <v>5023.1760000000004</v>
      </c>
      <c r="F19" s="80">
        <v>6805.2349999999997</v>
      </c>
      <c r="G19" s="94">
        <v>7835.2309999999998</v>
      </c>
      <c r="H19" s="61">
        <v>15.135348007820459</v>
      </c>
      <c r="I19" s="61">
        <v>5.8535632420254391</v>
      </c>
      <c r="K19" s="18"/>
      <c r="L19" s="18"/>
    </row>
    <row r="20" spans="1:12" ht="14.25" customHeight="1">
      <c r="A20" s="29" t="s">
        <v>29</v>
      </c>
      <c r="B20" s="80">
        <v>1738.4670000000001</v>
      </c>
      <c r="C20" s="80">
        <v>2009.8889999999999</v>
      </c>
      <c r="D20" s="80">
        <v>1007.604</v>
      </c>
      <c r="E20" s="80">
        <v>856.91499999999996</v>
      </c>
      <c r="F20" s="80">
        <v>1975.646</v>
      </c>
      <c r="G20" s="94">
        <v>1971.886</v>
      </c>
      <c r="H20" s="61">
        <v>-0.1903174961506271</v>
      </c>
      <c r="I20" s="61">
        <v>-1.8908009347779919</v>
      </c>
      <c r="K20" s="18"/>
      <c r="L20" s="18"/>
    </row>
    <row r="21" spans="1:12" ht="14.25" customHeight="1">
      <c r="A21" s="29" t="s">
        <v>30</v>
      </c>
      <c r="B21" s="80">
        <v>1740.3610000000001</v>
      </c>
      <c r="C21" s="80">
        <v>2279.3209999999999</v>
      </c>
      <c r="D21" s="80">
        <v>1662.146</v>
      </c>
      <c r="E21" s="80">
        <v>1924.799</v>
      </c>
      <c r="F21" s="80">
        <v>2006.694</v>
      </c>
      <c r="G21" s="94">
        <v>1926.2460000000001</v>
      </c>
      <c r="H21" s="61">
        <v>-4.0089819374553244</v>
      </c>
      <c r="I21" s="61">
        <v>-15.490358751575572</v>
      </c>
      <c r="K21" s="18"/>
      <c r="L21" s="18"/>
    </row>
    <row r="22" spans="1:12" ht="14.25" customHeight="1">
      <c r="A22" s="29" t="s">
        <v>46</v>
      </c>
      <c r="B22" s="80">
        <v>248.62299999999999</v>
      </c>
      <c r="C22" s="80">
        <v>370.75900000000001</v>
      </c>
      <c r="D22" s="80">
        <v>541.19899999999996</v>
      </c>
      <c r="E22" s="80">
        <v>701.39700000000005</v>
      </c>
      <c r="F22" s="80">
        <v>843.226</v>
      </c>
      <c r="G22" s="94">
        <v>969.88300000000004</v>
      </c>
      <c r="H22" s="61">
        <v>15.020528304392888</v>
      </c>
      <c r="I22" s="61">
        <v>161.59391950026838</v>
      </c>
      <c r="K22" s="18"/>
      <c r="L22" s="18"/>
    </row>
    <row r="23" spans="1:12" ht="14.25" customHeight="1">
      <c r="A23" s="29" t="s">
        <v>32</v>
      </c>
      <c r="B23" s="80" t="s">
        <v>2</v>
      </c>
      <c r="C23" s="80" t="s">
        <v>2</v>
      </c>
      <c r="D23" s="80" t="s">
        <v>2</v>
      </c>
      <c r="E23" s="80" t="s">
        <v>2</v>
      </c>
      <c r="F23" s="80" t="s">
        <v>2</v>
      </c>
      <c r="G23" s="94" t="s">
        <v>2</v>
      </c>
      <c r="H23" s="61" t="s">
        <v>2</v>
      </c>
      <c r="I23" s="61" t="s">
        <v>2</v>
      </c>
      <c r="K23" s="18"/>
      <c r="L23" s="18"/>
    </row>
    <row r="24" spans="1:12" ht="14.25" customHeight="1">
      <c r="A24" s="29" t="s">
        <v>33</v>
      </c>
      <c r="B24" s="80" t="s">
        <v>2</v>
      </c>
      <c r="C24" s="80" t="s">
        <v>2</v>
      </c>
      <c r="D24" s="80" t="s">
        <v>2</v>
      </c>
      <c r="E24" s="80" t="s">
        <v>2</v>
      </c>
      <c r="F24" s="80" t="s">
        <v>2</v>
      </c>
      <c r="G24" s="94" t="s">
        <v>2</v>
      </c>
      <c r="H24" s="61" t="s">
        <v>2</v>
      </c>
      <c r="I24" s="61" t="s">
        <v>2</v>
      </c>
      <c r="K24" s="18"/>
      <c r="L24" s="18"/>
    </row>
    <row r="25" spans="1:12" ht="14.25" customHeight="1">
      <c r="A25" s="39" t="s">
        <v>34</v>
      </c>
      <c r="B25" s="81">
        <v>17910.617999999999</v>
      </c>
      <c r="C25" s="81">
        <v>18520.526999999998</v>
      </c>
      <c r="D25" s="81">
        <v>7006.1880000000001</v>
      </c>
      <c r="E25" s="81">
        <v>6628.8540000000003</v>
      </c>
      <c r="F25" s="81">
        <v>13013.874</v>
      </c>
      <c r="G25" s="95">
        <v>13651.99</v>
      </c>
      <c r="H25" s="63">
        <v>4.9033516076765427</v>
      </c>
      <c r="I25" s="63">
        <v>-26.287248737576419</v>
      </c>
      <c r="K25" s="18"/>
      <c r="L25" s="18"/>
    </row>
    <row r="26" spans="1:12" ht="14.25" customHeight="1">
      <c r="A26" s="40" t="s">
        <v>35</v>
      </c>
      <c r="B26" s="96">
        <v>28596.205000000002</v>
      </c>
      <c r="C26" s="96">
        <v>29145.618999999999</v>
      </c>
      <c r="D26" s="96">
        <v>13228.666999999999</v>
      </c>
      <c r="E26" s="96">
        <v>16964.898000000001</v>
      </c>
      <c r="F26" s="96">
        <v>24896.663</v>
      </c>
      <c r="G26" s="97">
        <v>23098.33</v>
      </c>
      <c r="H26" s="65">
        <v>-7.2231889068828163</v>
      </c>
      <c r="I26" s="65">
        <v>-20.748535140049682</v>
      </c>
      <c r="K26" s="18"/>
      <c r="L26" s="18"/>
    </row>
    <row r="27" spans="1:12" ht="14.25" customHeight="1">
      <c r="A27" s="39" t="s">
        <v>50</v>
      </c>
      <c r="B27" s="81" t="s">
        <v>1</v>
      </c>
      <c r="C27" s="81" t="s">
        <v>1</v>
      </c>
      <c r="D27" s="81" t="s">
        <v>1</v>
      </c>
      <c r="E27" s="81" t="s">
        <v>1</v>
      </c>
      <c r="F27" s="81" t="s">
        <v>1</v>
      </c>
      <c r="G27" s="95" t="s">
        <v>1</v>
      </c>
      <c r="H27" s="63" t="s">
        <v>1</v>
      </c>
      <c r="I27" s="63" t="s">
        <v>1</v>
      </c>
      <c r="K27" s="18"/>
      <c r="L27" s="18"/>
    </row>
    <row r="28" spans="1:12" ht="14.25" customHeight="1">
      <c r="A28" s="37" t="s">
        <v>47</v>
      </c>
      <c r="B28" s="82">
        <v>5701.9009999999998</v>
      </c>
      <c r="C28" s="82">
        <v>6365.32</v>
      </c>
      <c r="D28" s="82">
        <v>1893.3409999999999</v>
      </c>
      <c r="E28" s="82">
        <v>1722.6310000000001</v>
      </c>
      <c r="F28" s="82">
        <v>5560.6149999999998</v>
      </c>
      <c r="G28" s="98">
        <v>5464.9449999999997</v>
      </c>
      <c r="H28" s="68">
        <v>-1.7204931468911222</v>
      </c>
      <c r="I28" s="68">
        <v>-14.14500763512282</v>
      </c>
      <c r="K28" s="18"/>
      <c r="L28" s="18"/>
    </row>
    <row r="29" spans="1:12" ht="14.25" customHeight="1">
      <c r="A29" s="34" t="s">
        <v>36</v>
      </c>
      <c r="B29" s="92" t="s">
        <v>0</v>
      </c>
      <c r="C29" s="92">
        <v>17.974</v>
      </c>
      <c r="D29" s="92">
        <v>0.42599999999999999</v>
      </c>
      <c r="E29" s="92">
        <v>4.7380000000000004</v>
      </c>
      <c r="F29" s="92">
        <v>11.361000000000001</v>
      </c>
      <c r="G29" s="92" t="s">
        <v>1</v>
      </c>
      <c r="H29" s="67" t="s">
        <v>1</v>
      </c>
      <c r="I29" s="67" t="s">
        <v>1</v>
      </c>
      <c r="K29" s="18"/>
      <c r="L29" s="18"/>
    </row>
    <row r="30" spans="1:12" ht="14.25" customHeight="1">
      <c r="A30" s="37" t="s">
        <v>65</v>
      </c>
      <c r="B30" s="82">
        <v>1575.635</v>
      </c>
      <c r="C30" s="82">
        <v>1611.883</v>
      </c>
      <c r="D30" s="82">
        <v>306.548</v>
      </c>
      <c r="E30" s="82">
        <v>285.77699999999999</v>
      </c>
      <c r="F30" s="82">
        <v>1404.8420000000001</v>
      </c>
      <c r="G30" s="82">
        <v>1924.7909999999999</v>
      </c>
      <c r="H30" s="68">
        <v>37.01120837788163</v>
      </c>
      <c r="I30" s="68">
        <v>19.412575230336195</v>
      </c>
      <c r="K30" s="18"/>
      <c r="L30" s="18"/>
    </row>
    <row r="31" spans="1:12">
      <c r="A31" s="32" t="s">
        <v>42</v>
      </c>
      <c r="B31" s="32"/>
      <c r="C31" s="32"/>
      <c r="D31" s="32"/>
      <c r="E31" s="32"/>
      <c r="F31" s="32"/>
      <c r="G31" s="32"/>
      <c r="H31" s="32"/>
      <c r="I31" s="32"/>
      <c r="J31" s="69"/>
      <c r="K31" s="69"/>
      <c r="L31" s="70"/>
    </row>
    <row r="32" spans="1:12">
      <c r="A32" s="32" t="s">
        <v>44</v>
      </c>
      <c r="B32" s="32"/>
      <c r="C32" s="32"/>
      <c r="D32" s="32"/>
      <c r="E32" s="32"/>
      <c r="F32" s="32"/>
      <c r="G32" s="102"/>
      <c r="H32" s="32"/>
      <c r="I32" s="32"/>
      <c r="J32" s="69"/>
      <c r="K32" s="69"/>
      <c r="L32" s="70"/>
    </row>
    <row r="33" spans="1:12" ht="12" customHeight="1">
      <c r="A33" t="s">
        <v>64</v>
      </c>
      <c r="J33" s="47"/>
      <c r="K33" s="47"/>
      <c r="L33" s="47"/>
    </row>
    <row r="34" spans="1:12">
      <c r="A34" s="32" t="s">
        <v>100</v>
      </c>
      <c r="B34" s="32"/>
      <c r="C34" s="32"/>
      <c r="D34" s="32"/>
      <c r="E34" s="32"/>
      <c r="F34" s="32"/>
      <c r="G34" s="32"/>
      <c r="H34" s="32"/>
      <c r="I34" s="32"/>
      <c r="J34" s="32"/>
      <c r="K34" s="32"/>
      <c r="L34" s="32"/>
    </row>
    <row r="35" spans="1:12" ht="12.75" customHeight="1">
      <c r="A35" s="32" t="s">
        <v>62</v>
      </c>
      <c r="B35" s="32"/>
      <c r="C35" s="32"/>
      <c r="D35" s="32"/>
      <c r="E35" s="32"/>
      <c r="F35" s="32"/>
      <c r="G35" s="32"/>
      <c r="H35" s="32"/>
      <c r="I35" s="32"/>
      <c r="J35" s="32"/>
      <c r="K35" s="32"/>
      <c r="L35" s="32"/>
    </row>
    <row r="36" spans="1:12" ht="12" customHeight="1">
      <c r="A36" s="32" t="s">
        <v>116</v>
      </c>
      <c r="B36" s="32"/>
      <c r="C36" s="32"/>
      <c r="D36" s="32"/>
      <c r="E36" s="32"/>
      <c r="F36" s="32"/>
      <c r="G36" s="32"/>
      <c r="H36" s="32"/>
      <c r="I36" s="32"/>
      <c r="J36" s="71"/>
      <c r="K36" s="71"/>
      <c r="L36" s="71"/>
    </row>
    <row r="37" spans="1:12">
      <c r="A37" s="32" t="s">
        <v>45</v>
      </c>
      <c r="B37" s="32"/>
      <c r="C37" s="32"/>
      <c r="D37" s="32"/>
      <c r="E37" s="32"/>
      <c r="F37" s="32"/>
      <c r="G37" s="32"/>
      <c r="H37" s="32"/>
      <c r="I37" s="32"/>
      <c r="J37" s="32"/>
      <c r="K37" s="32"/>
      <c r="L37" s="32"/>
    </row>
    <row r="38" spans="1:12">
      <c r="A38" s="106" t="s">
        <v>81</v>
      </c>
      <c r="B38" s="106"/>
      <c r="C38" s="106"/>
      <c r="D38" s="106"/>
      <c r="E38" s="106"/>
      <c r="F38" s="106"/>
      <c r="G38" s="106"/>
      <c r="H38" s="106"/>
      <c r="I38" s="106"/>
      <c r="J38" s="20"/>
      <c r="K38" s="20"/>
      <c r="L38" s="20"/>
    </row>
    <row r="39" spans="1:12">
      <c r="A39" s="20"/>
    </row>
  </sheetData>
  <mergeCells count="3">
    <mergeCell ref="A38:I38"/>
    <mergeCell ref="A1:I1"/>
    <mergeCell ref="A2:I2"/>
  </mergeCells>
  <pageMargins left="0.44431372549019615" right="0.44431372549019615" top="0.44431372549019615" bottom="0.44431372549019615" header="0.50980392156862753" footer="0.50980392156862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88"/>
  <sheetViews>
    <sheetView showGridLines="0" zoomScaleNormal="100" workbookViewId="0">
      <selection activeCell="D28" sqref="D28"/>
    </sheetView>
  </sheetViews>
  <sheetFormatPr defaultRowHeight="12.75"/>
  <cols>
    <col min="8" max="8" width="16.42578125" customWidth="1"/>
    <col min="9" max="9" width="10.42578125" customWidth="1"/>
    <col min="10" max="13" width="8.7109375" customWidth="1"/>
    <col min="14" max="14" width="9.28515625" customWidth="1"/>
    <col min="15" max="18" width="8.7109375" customWidth="1"/>
    <col min="19" max="19" width="11.140625" customWidth="1"/>
  </cols>
  <sheetData>
    <row r="1" spans="2:19" ht="30" customHeight="1">
      <c r="H1" s="107" t="s">
        <v>102</v>
      </c>
      <c r="I1" s="107"/>
      <c r="J1" s="107"/>
      <c r="K1" s="107"/>
      <c r="L1" s="107"/>
      <c r="M1" s="107"/>
      <c r="N1" s="107"/>
      <c r="O1" s="107"/>
      <c r="P1" s="107"/>
      <c r="Q1" s="107"/>
      <c r="R1" s="107"/>
      <c r="S1" s="107"/>
    </row>
    <row r="2" spans="2:19">
      <c r="H2" t="s">
        <v>54</v>
      </c>
    </row>
    <row r="3" spans="2:19" ht="16.5" customHeight="1">
      <c r="B3" s="72" t="s">
        <v>0</v>
      </c>
      <c r="C3" s="1" t="s">
        <v>3</v>
      </c>
      <c r="D3" s="1" t="s">
        <v>52</v>
      </c>
      <c r="E3" s="1" t="s">
        <v>53</v>
      </c>
      <c r="F3" s="1" t="s">
        <v>4</v>
      </c>
    </row>
    <row r="4" spans="2:19" ht="38.25" customHeight="1">
      <c r="B4" s="54" t="s">
        <v>51</v>
      </c>
      <c r="C4" s="33">
        <v>65.054372455090089</v>
      </c>
      <c r="D4" s="33">
        <v>21.470466215300448</v>
      </c>
      <c r="E4" s="33">
        <v>13.472230543696686</v>
      </c>
      <c r="F4" s="33">
        <v>2.9307859127961065E-3</v>
      </c>
    </row>
    <row r="5" spans="2:19">
      <c r="B5" s="72" t="s">
        <v>0</v>
      </c>
      <c r="C5" s="72" t="s">
        <v>0</v>
      </c>
      <c r="D5" s="72" t="s">
        <v>0</v>
      </c>
      <c r="E5" s="72" t="s">
        <v>0</v>
      </c>
      <c r="F5" s="72" t="s">
        <v>0</v>
      </c>
    </row>
    <row r="6" spans="2:19">
      <c r="B6" s="29" t="s">
        <v>49</v>
      </c>
      <c r="C6" s="33">
        <v>100</v>
      </c>
      <c r="D6" s="33">
        <v>0</v>
      </c>
      <c r="E6" s="33">
        <v>0</v>
      </c>
      <c r="F6" s="33">
        <v>0</v>
      </c>
    </row>
    <row r="7" spans="2:19">
      <c r="B7" s="29" t="s">
        <v>31</v>
      </c>
      <c r="C7" s="33">
        <v>99.922567979849106</v>
      </c>
      <c r="D7" s="33">
        <v>4.5469401979414015E-2</v>
      </c>
      <c r="E7" s="33">
        <v>3.1962618171470163E-2</v>
      </c>
      <c r="F7" s="33">
        <v>0</v>
      </c>
    </row>
    <row r="8" spans="2:19">
      <c r="B8" s="29" t="s">
        <v>23</v>
      </c>
      <c r="C8" s="33">
        <v>98.005820015444229</v>
      </c>
      <c r="D8" s="33">
        <v>1.9903875263232846</v>
      </c>
      <c r="E8" s="33">
        <v>3.7924582324832014E-3</v>
      </c>
      <c r="F8" s="33">
        <v>0</v>
      </c>
    </row>
    <row r="9" spans="2:19">
      <c r="B9" s="29" t="s">
        <v>20</v>
      </c>
      <c r="C9" s="33">
        <v>95.181826619811673</v>
      </c>
      <c r="D9" s="33">
        <v>3.7399913317045681</v>
      </c>
      <c r="E9" s="33">
        <v>1.078182048483749</v>
      </c>
      <c r="F9" s="33">
        <v>0</v>
      </c>
    </row>
    <row r="10" spans="2:19" ht="15" customHeight="1">
      <c r="B10" s="29" t="s">
        <v>24</v>
      </c>
      <c r="C10" s="33">
        <v>88.391204209525114</v>
      </c>
      <c r="D10" s="33">
        <v>8.107770376567041</v>
      </c>
      <c r="E10" s="33">
        <v>3.5010254139078456</v>
      </c>
      <c r="F10" s="33">
        <v>0</v>
      </c>
    </row>
    <row r="11" spans="2:19" ht="14.25" customHeight="1">
      <c r="B11" s="29" t="s">
        <v>21</v>
      </c>
      <c r="C11" s="33">
        <v>67.89911389104131</v>
      </c>
      <c r="D11" s="33">
        <v>3.4382641173459625</v>
      </c>
      <c r="E11" s="33">
        <v>28.662621991612724</v>
      </c>
      <c r="F11" s="33">
        <v>0</v>
      </c>
    </row>
    <row r="12" spans="2:19" ht="14.25" customHeight="1">
      <c r="B12" s="29" t="s">
        <v>37</v>
      </c>
      <c r="C12" s="33">
        <v>42.757782122045761</v>
      </c>
      <c r="D12" s="33">
        <v>51.089466703661145</v>
      </c>
      <c r="E12" s="33">
        <v>6.1527511742930994</v>
      </c>
      <c r="F12" s="33">
        <v>0</v>
      </c>
    </row>
    <row r="13" spans="2:19" ht="14.25" customHeight="1">
      <c r="B13" s="29" t="s">
        <v>17</v>
      </c>
      <c r="C13" s="33">
        <v>33.226237163513758</v>
      </c>
      <c r="D13" s="33">
        <v>56.262847798596781</v>
      </c>
      <c r="E13" s="33">
        <v>10.510915037889454</v>
      </c>
      <c r="F13" s="33">
        <v>0</v>
      </c>
    </row>
    <row r="14" spans="2:19" ht="14.25" customHeight="1">
      <c r="B14" s="29" t="s">
        <v>18</v>
      </c>
      <c r="C14" s="33">
        <v>23.711044718590816</v>
      </c>
      <c r="D14" s="33">
        <v>76.288129335295281</v>
      </c>
      <c r="E14" s="33">
        <v>1.9665383664260771E-5</v>
      </c>
      <c r="F14" s="33">
        <v>8.0628073023469155E-4</v>
      </c>
    </row>
    <row r="15" spans="2:19" ht="14.25" customHeight="1">
      <c r="B15" s="29" t="s">
        <v>22</v>
      </c>
      <c r="C15" s="33">
        <v>22.360461145736188</v>
      </c>
      <c r="D15" s="33">
        <v>11.464935554614431</v>
      </c>
      <c r="E15" s="33">
        <v>66.14133678367719</v>
      </c>
      <c r="F15" s="33">
        <v>3.3266515972192608E-2</v>
      </c>
    </row>
    <row r="16" spans="2:19" ht="14.25" customHeight="1">
      <c r="B16" s="29" t="s">
        <v>30</v>
      </c>
      <c r="C16" s="33">
        <v>9.9961790965432229</v>
      </c>
      <c r="D16" s="33">
        <v>90.000446464262623</v>
      </c>
      <c r="E16" s="33">
        <v>3.3744391941631551E-3</v>
      </c>
      <c r="F16" s="33">
        <v>0</v>
      </c>
    </row>
    <row r="17" spans="2:6" ht="14.25" customHeight="1">
      <c r="B17" s="29" t="s">
        <v>35</v>
      </c>
      <c r="C17" s="79">
        <v>7.4546558127795386</v>
      </c>
      <c r="D17" s="79">
        <v>86.821194432671106</v>
      </c>
      <c r="E17" s="79">
        <v>5.7241497545493543</v>
      </c>
      <c r="F17" s="33">
        <v>0</v>
      </c>
    </row>
    <row r="18" spans="2:6" ht="14.25" customHeight="1">
      <c r="B18" s="29" t="s">
        <v>34</v>
      </c>
      <c r="C18" s="33">
        <v>3.9327013863912885</v>
      </c>
      <c r="D18" s="33">
        <v>96.067291288669267</v>
      </c>
      <c r="E18" s="33">
        <v>7.3249394410631711E-6</v>
      </c>
      <c r="F18" s="33">
        <v>0</v>
      </c>
    </row>
    <row r="19" spans="2:6" ht="14.25" customHeight="1">
      <c r="B19" s="29" t="s">
        <v>29</v>
      </c>
      <c r="C19" s="33">
        <v>9.6303741697035233E-2</v>
      </c>
      <c r="D19" s="33">
        <v>1.1615275933801448</v>
      </c>
      <c r="E19" s="33">
        <v>98.742168664922829</v>
      </c>
      <c r="F19" s="33">
        <v>0</v>
      </c>
    </row>
    <row r="20" spans="2:6" ht="14.25" customHeight="1">
      <c r="B20" s="29" t="s">
        <v>27</v>
      </c>
      <c r="C20" s="33">
        <v>6.1991391897072541E-2</v>
      </c>
      <c r="D20" s="33">
        <v>99.923326436337831</v>
      </c>
      <c r="E20" s="33">
        <v>1.4682171765096128E-2</v>
      </c>
      <c r="F20" s="33">
        <v>0</v>
      </c>
    </row>
    <row r="21" spans="2:6" ht="14.25" customHeight="1">
      <c r="B21" s="29" t="s">
        <v>84</v>
      </c>
      <c r="C21" s="33">
        <v>0</v>
      </c>
      <c r="D21" s="33">
        <v>60.436046511627914</v>
      </c>
      <c r="E21" s="33">
        <v>39.563953488372093</v>
      </c>
      <c r="F21" s="33">
        <v>0</v>
      </c>
    </row>
    <row r="22" spans="2:6" ht="14.25" customHeight="1">
      <c r="B22" s="29" t="s">
        <v>85</v>
      </c>
      <c r="C22" s="33">
        <v>0</v>
      </c>
      <c r="D22" s="33">
        <v>19.184490933957278</v>
      </c>
      <c r="E22" s="33">
        <v>80.815509066042708</v>
      </c>
      <c r="F22" s="33">
        <v>0</v>
      </c>
    </row>
    <row r="23" spans="2:6" ht="14.25" customHeight="1">
      <c r="B23" s="29" t="s">
        <v>66</v>
      </c>
      <c r="C23" s="33">
        <v>0</v>
      </c>
      <c r="D23" s="33">
        <v>100</v>
      </c>
      <c r="E23" s="33">
        <v>0</v>
      </c>
      <c r="F23" s="33">
        <v>0</v>
      </c>
    </row>
    <row r="24" spans="2:6" ht="14.25" customHeight="1">
      <c r="B24" s="72" t="s">
        <v>0</v>
      </c>
      <c r="C24" s="72" t="s">
        <v>0</v>
      </c>
      <c r="D24" s="72" t="s">
        <v>0</v>
      </c>
      <c r="E24" s="72" t="s">
        <v>0</v>
      </c>
      <c r="F24" s="72" t="s">
        <v>0</v>
      </c>
    </row>
    <row r="25" spans="2:6" ht="14.25" customHeight="1">
      <c r="B25" s="37" t="s">
        <v>88</v>
      </c>
      <c r="C25" s="33"/>
      <c r="D25" s="33">
        <v>100</v>
      </c>
      <c r="E25" s="33"/>
      <c r="F25" s="33"/>
    </row>
    <row r="26" spans="2:6" ht="14.25" customHeight="1">
      <c r="B26" s="72" t="s">
        <v>0</v>
      </c>
      <c r="C26" s="72" t="s">
        <v>0</v>
      </c>
      <c r="D26" s="72" t="s">
        <v>0</v>
      </c>
      <c r="E26" s="72" t="s">
        <v>0</v>
      </c>
      <c r="F26" s="72" t="s">
        <v>0</v>
      </c>
    </row>
    <row r="27" spans="2:6" ht="14.25" customHeight="1">
      <c r="B27" s="37" t="s">
        <v>65</v>
      </c>
      <c r="C27" s="33">
        <v>3.1442374782508855</v>
      </c>
      <c r="D27" s="33">
        <v>77.798316804266022</v>
      </c>
      <c r="E27" s="33">
        <v>0.75441957074820076</v>
      </c>
      <c r="F27" s="33">
        <v>18.303026146734894</v>
      </c>
    </row>
    <row r="28" spans="2:6" ht="14.25" customHeight="1"/>
    <row r="29" spans="2:6" ht="14.25" customHeight="1"/>
    <row r="30" spans="2:6" ht="14.25" customHeight="1"/>
    <row r="31" spans="2:6" ht="14.25" customHeight="1"/>
    <row r="32" spans="2:6" ht="14.25" customHeight="1"/>
    <row r="33" spans="8:25" ht="14.25" customHeight="1"/>
    <row r="34" spans="8:25" ht="14.25" customHeight="1"/>
    <row r="35" spans="8:25" ht="14.25" customHeight="1"/>
    <row r="36" spans="8:25" ht="14.25" customHeight="1"/>
    <row r="37" spans="8:25" ht="14.25" customHeight="1"/>
    <row r="38" spans="8:25" ht="6.75" customHeight="1">
      <c r="H38" s="34"/>
      <c r="I38" s="75"/>
      <c r="J38" s="69"/>
      <c r="K38" s="69"/>
      <c r="L38" s="69"/>
      <c r="M38" s="69"/>
      <c r="N38" s="76"/>
      <c r="O38" s="69"/>
      <c r="P38" s="69"/>
      <c r="Q38" s="69"/>
      <c r="R38" s="69"/>
      <c r="S38" s="70"/>
      <c r="Y38" s="21"/>
    </row>
    <row r="39" spans="8:25">
      <c r="H39" s="34"/>
      <c r="I39" s="75"/>
      <c r="J39" s="69"/>
      <c r="K39" s="69"/>
      <c r="L39" s="69"/>
      <c r="M39" s="69"/>
      <c r="N39" s="76"/>
      <c r="O39" s="69"/>
      <c r="P39" s="69"/>
      <c r="Q39" s="69"/>
      <c r="R39" s="69"/>
      <c r="S39" s="70"/>
      <c r="Y39" s="21"/>
    </row>
    <row r="40" spans="8:25">
      <c r="H40" s="34"/>
      <c r="I40" s="75"/>
      <c r="J40" s="69"/>
      <c r="K40" s="69"/>
      <c r="L40" s="69"/>
      <c r="M40" s="69"/>
      <c r="N40" s="76"/>
      <c r="O40" s="69"/>
      <c r="P40" s="69"/>
      <c r="Q40" s="69"/>
      <c r="R40" s="69"/>
      <c r="S40" s="70"/>
      <c r="Y40" s="21"/>
    </row>
    <row r="41" spans="8:25">
      <c r="H41" s="34"/>
      <c r="I41" s="75"/>
      <c r="J41" s="69"/>
      <c r="K41" s="69"/>
      <c r="L41" s="69"/>
      <c r="M41" s="69"/>
      <c r="N41" s="76"/>
      <c r="O41" s="69"/>
      <c r="P41" s="69"/>
      <c r="Q41" s="69"/>
      <c r="R41" s="69"/>
      <c r="S41" s="70"/>
      <c r="Y41" s="21"/>
    </row>
    <row r="42" spans="8:25">
      <c r="H42" s="34"/>
      <c r="I42" s="75"/>
      <c r="J42" s="69"/>
      <c r="K42" s="69"/>
      <c r="L42" s="69"/>
      <c r="M42" s="69"/>
      <c r="N42" s="76"/>
      <c r="O42" s="69"/>
      <c r="P42" s="69"/>
      <c r="Q42" s="69"/>
      <c r="R42" s="69"/>
      <c r="S42" s="70"/>
      <c r="Y42" s="21"/>
    </row>
    <row r="43" spans="8:25" ht="35.25" customHeight="1"/>
    <row r="44" spans="8:25" ht="15" customHeight="1"/>
    <row r="45" spans="8:25" ht="12" customHeight="1">
      <c r="T45" s="32"/>
      <c r="V45" s="32"/>
      <c r="W45" s="32"/>
    </row>
    <row r="46" spans="8:25" ht="12" customHeight="1">
      <c r="T46" s="32"/>
      <c r="V46" s="32"/>
      <c r="W46" s="32"/>
    </row>
    <row r="47" spans="8:25" ht="12" customHeight="1">
      <c r="T47" s="32"/>
      <c r="V47" s="32"/>
      <c r="W47" s="32"/>
    </row>
    <row r="48" spans="8:25" ht="12" customHeight="1">
      <c r="T48" s="32"/>
      <c r="V48" s="32"/>
      <c r="W48" s="32"/>
    </row>
    <row r="49" spans="8:23" ht="12" customHeight="1">
      <c r="T49" s="32"/>
      <c r="V49" s="32"/>
      <c r="W49" s="32"/>
    </row>
    <row r="50" spans="8:23" ht="12" customHeight="1">
      <c r="T50" s="32"/>
      <c r="V50" s="32"/>
      <c r="W50" s="32"/>
    </row>
    <row r="51" spans="8:23">
      <c r="H51" t="s">
        <v>103</v>
      </c>
      <c r="T51" s="32"/>
      <c r="V51" s="32"/>
      <c r="W51" s="32"/>
    </row>
    <row r="52" spans="8:23" ht="12" customHeight="1">
      <c r="H52" t="s">
        <v>61</v>
      </c>
      <c r="T52" s="32"/>
      <c r="V52" s="32"/>
      <c r="W52" s="32"/>
    </row>
    <row r="53" spans="8:23" ht="12" customHeight="1">
      <c r="H53" s="3" t="s">
        <v>86</v>
      </c>
      <c r="I53" s="3"/>
      <c r="J53" s="3"/>
      <c r="K53" s="3"/>
      <c r="L53" s="3"/>
      <c r="M53" s="3"/>
      <c r="N53" s="3"/>
      <c r="O53" s="3"/>
      <c r="P53" s="3"/>
      <c r="Q53" s="3"/>
      <c r="R53" s="3"/>
      <c r="S53" s="3"/>
      <c r="T53" s="32"/>
      <c r="V53" s="32"/>
      <c r="W53" s="32"/>
    </row>
    <row r="54" spans="8:23" ht="12" customHeight="1">
      <c r="H54" s="3" t="s">
        <v>67</v>
      </c>
      <c r="I54" s="3"/>
      <c r="J54" s="3"/>
      <c r="K54" s="3"/>
      <c r="L54" s="3"/>
      <c r="M54" s="3"/>
      <c r="N54" s="3"/>
      <c r="O54" s="3"/>
      <c r="P54" s="3"/>
      <c r="Q54" s="3"/>
      <c r="R54" s="3"/>
      <c r="S54" s="3"/>
      <c r="T54" s="32"/>
      <c r="V54" s="32"/>
      <c r="W54" s="32"/>
    </row>
    <row r="55" spans="8:23" ht="12" customHeight="1">
      <c r="H55" s="3" t="s">
        <v>87</v>
      </c>
      <c r="I55" s="3"/>
      <c r="J55" s="3"/>
      <c r="K55" s="3"/>
      <c r="L55" s="3"/>
      <c r="M55" s="3"/>
      <c r="N55" s="3"/>
      <c r="O55" s="3"/>
      <c r="P55" s="3"/>
      <c r="Q55" s="3"/>
      <c r="R55" s="3"/>
      <c r="S55" s="3"/>
      <c r="T55" s="32"/>
      <c r="V55" s="32"/>
      <c r="W55" s="32"/>
    </row>
    <row r="56" spans="8:23" ht="12" customHeight="1">
      <c r="H56" s="20" t="s">
        <v>82</v>
      </c>
      <c r="I56" s="20"/>
      <c r="J56" s="20"/>
      <c r="K56" s="20"/>
      <c r="L56" s="20"/>
      <c r="M56" s="20"/>
      <c r="N56" s="20"/>
      <c r="O56" s="20"/>
      <c r="P56" s="20"/>
      <c r="Q56" s="20"/>
      <c r="R56" s="20"/>
      <c r="S56" s="20"/>
      <c r="T56" s="32"/>
      <c r="V56" s="32"/>
      <c r="W56" s="32"/>
    </row>
    <row r="57" spans="8:23" ht="12" customHeight="1">
      <c r="T57" s="32"/>
      <c r="V57" s="32"/>
      <c r="W57" s="32"/>
    </row>
    <row r="58" spans="8:23" ht="12" customHeight="1">
      <c r="T58" s="32"/>
      <c r="V58" s="32"/>
      <c r="W58" s="32"/>
    </row>
    <row r="60" spans="8:23">
      <c r="H60" s="20"/>
    </row>
    <row r="61" spans="8:23">
      <c r="H61" s="72" t="s">
        <v>0</v>
      </c>
      <c r="I61" s="72" t="s">
        <v>0</v>
      </c>
      <c r="J61" s="72" t="s">
        <v>0</v>
      </c>
      <c r="K61" s="72" t="s">
        <v>0</v>
      </c>
      <c r="L61" s="72" t="s">
        <v>0</v>
      </c>
      <c r="M61" s="72" t="s">
        <v>0</v>
      </c>
      <c r="O61" s="72" t="s">
        <v>0</v>
      </c>
      <c r="P61" s="72" t="s">
        <v>0</v>
      </c>
    </row>
    <row r="62" spans="8:23">
      <c r="H62" s="72" t="s">
        <v>0</v>
      </c>
    </row>
    <row r="63" spans="8:23">
      <c r="H63" s="72" t="s">
        <v>0</v>
      </c>
    </row>
    <row r="64" spans="8:23">
      <c r="H64" s="72" t="s">
        <v>0</v>
      </c>
    </row>
    <row r="65" spans="8:27">
      <c r="H65" s="72" t="s">
        <v>0</v>
      </c>
    </row>
    <row r="66" spans="8:27">
      <c r="H66" s="72" t="s">
        <v>0</v>
      </c>
    </row>
    <row r="67" spans="8:27">
      <c r="H67" s="72" t="s">
        <v>0</v>
      </c>
    </row>
    <row r="68" spans="8:27">
      <c r="H68" s="72" t="s">
        <v>0</v>
      </c>
      <c r="P68" s="3"/>
      <c r="Q68" s="3"/>
      <c r="R68" s="3"/>
      <c r="Z68" s="3"/>
      <c r="AA68" s="3"/>
    </row>
    <row r="69" spans="8:27">
      <c r="H69" s="72" t="s">
        <v>0</v>
      </c>
      <c r="P69" s="3"/>
      <c r="Q69" s="3"/>
      <c r="R69" s="3"/>
      <c r="Z69" s="3"/>
      <c r="AA69" s="3"/>
    </row>
    <row r="70" spans="8:27">
      <c r="H70" s="72" t="s">
        <v>0</v>
      </c>
      <c r="P70" s="3"/>
      <c r="Q70" s="3"/>
      <c r="R70" s="3"/>
      <c r="Z70" s="3"/>
      <c r="AA70" s="3"/>
    </row>
    <row r="71" spans="8:27">
      <c r="H71" s="72" t="s">
        <v>0</v>
      </c>
      <c r="P71" s="32"/>
      <c r="Q71" s="32"/>
      <c r="R71" s="32"/>
      <c r="Z71" s="32"/>
      <c r="AA71" s="32"/>
    </row>
    <row r="72" spans="8:27">
      <c r="H72" s="72" t="s">
        <v>0</v>
      </c>
    </row>
    <row r="73" spans="8:27">
      <c r="H73" s="72" t="s">
        <v>0</v>
      </c>
    </row>
    <row r="74" spans="8:27">
      <c r="H74" s="72" t="s">
        <v>0</v>
      </c>
    </row>
    <row r="75" spans="8:27">
      <c r="H75" s="72" t="s">
        <v>0</v>
      </c>
    </row>
    <row r="76" spans="8:27">
      <c r="H76" s="72" t="s">
        <v>0</v>
      </c>
    </row>
    <row r="77" spans="8:27">
      <c r="H77" s="72" t="s">
        <v>0</v>
      </c>
    </row>
    <row r="78" spans="8:27">
      <c r="H78" s="72" t="s">
        <v>0</v>
      </c>
    </row>
    <row r="79" spans="8:27">
      <c r="H79" s="72" t="s">
        <v>0</v>
      </c>
    </row>
    <row r="80" spans="8:27">
      <c r="H80" s="72" t="s">
        <v>0</v>
      </c>
    </row>
    <row r="81" spans="8:15">
      <c r="H81" s="72" t="s">
        <v>0</v>
      </c>
    </row>
    <row r="82" spans="8:15">
      <c r="H82" s="72" t="s">
        <v>0</v>
      </c>
    </row>
    <row r="83" spans="8:15">
      <c r="H83" s="72" t="s">
        <v>0</v>
      </c>
      <c r="O83" s="72" t="s">
        <v>0</v>
      </c>
    </row>
    <row r="84" spans="8:15">
      <c r="H84" s="72" t="s">
        <v>0</v>
      </c>
    </row>
    <row r="85" spans="8:15">
      <c r="H85" s="72" t="s">
        <v>0</v>
      </c>
      <c r="O85" s="72" t="s">
        <v>0</v>
      </c>
    </row>
    <row r="86" spans="8:15">
      <c r="H86" s="72" t="s">
        <v>0</v>
      </c>
    </row>
    <row r="87" spans="8:15">
      <c r="H87" s="72" t="s">
        <v>0</v>
      </c>
    </row>
    <row r="88" spans="8:15">
      <c r="H88" s="72" t="s">
        <v>0</v>
      </c>
    </row>
  </sheetData>
  <sortState xmlns:xlrd2="http://schemas.microsoft.com/office/spreadsheetml/2017/richdata2" ref="S65:W82">
    <sortCondition descending="1" ref="V65:V82"/>
  </sortState>
  <mergeCells count="1">
    <mergeCell ref="H1:S1"/>
  </mergeCells>
  <conditionalFormatting sqref="C4:F25 C27:F27">
    <cfRule type="cellIs" dxfId="0" priority="2" operator="equal">
      <formula>0</formula>
    </cfRule>
  </conditionalFormatting>
  <pageMargins left="0.44431372549019615" right="0.44431372549019615" top="0.44431372549019615" bottom="0.44431372549019615" header="0.50980392156862753" footer="0.5098039215686275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Figure 1</vt:lpstr>
      <vt:lpstr>Figure 2</vt:lpstr>
      <vt:lpstr>Table 1</vt:lpstr>
      <vt:lpstr>Figure 3</vt:lpstr>
      <vt:lpstr>Table 2</vt:lpstr>
      <vt:lpstr>Figure 4</vt:lpstr>
      <vt:lpstr>'Figure 1'!Print_Area</vt:lpstr>
      <vt:lpstr>'Figure 2'!Print_Area</vt:lpstr>
      <vt:lpstr>'Figure 3'!Print_Area</vt:lpstr>
      <vt:lpstr>'Figure 4'!Print_Area</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Da Silva</dc:creator>
  <cp:lastModifiedBy>Kevin Alati</cp:lastModifiedBy>
  <cp:lastPrinted>2010-10-20T15:28:44Z</cp:lastPrinted>
  <dcterms:created xsi:type="dcterms:W3CDTF">2010-11-11T09:19:44Z</dcterms:created>
  <dcterms:modified xsi:type="dcterms:W3CDTF">2024-12-04T09:44:15Z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2024-11-27T09:42:33Z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64f597f0-fb5c-4593-8104-cd07f5b4f575</vt:lpwstr>
  </property>
  <property fmtid="{D5CDD505-2E9C-101B-9397-08002B2CF9AE}" pid="8" name="MSIP_Label_6bd9ddd1-4d20-43f6-abfa-fc3c07406f94_ContentBits">
    <vt:lpwstr>0</vt:lpwstr>
  </property>
</Properties>
</file>