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hallva\Downloads\"/>
    </mc:Choice>
  </mc:AlternateContent>
  <xr:revisionPtr revIDLastSave="0" documentId="8_{B549B987-515F-40F6-8B1E-B1AF52253F11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Summary" sheetId="1" state="hidden" r:id="rId1"/>
    <sheet name="Structure" sheetId="2" state="hidden" r:id="rId2"/>
    <sheet name="Sheet 1" sheetId="3" state="hidden" r:id="rId3"/>
    <sheet name="T1" sheetId="8" r:id="rId4"/>
    <sheet name="F1" sheetId="11" r:id="rId5"/>
    <sheet name="F2" sheetId="18" r:id="rId6"/>
    <sheet name="F3" sheetId="6" r:id="rId7"/>
    <sheet name="T2" sheetId="12" r:id="rId8"/>
    <sheet name="T3" sheetId="13" r:id="rId9"/>
    <sheet name="F4" sheetId="14" r:id="rId10"/>
    <sheet name="F5" sheetId="7" r:id="rId11"/>
  </sheets>
  <externalReferences>
    <externalReference r:id="rId12"/>
  </externalReferences>
  <definedNames>
    <definedName name="_xlnm._FilterDatabase" localSheetId="5" hidden="1">'F2'!$U$34:$V$38</definedName>
    <definedName name="NRData" localSheetId="4">#REF!</definedName>
    <definedName name="NRData" localSheetId="5">#REF!</definedName>
    <definedName name="NRData" localSheetId="6">#REF!</definedName>
    <definedName name="NRData">#REF!</definedName>
    <definedName name="Table1">'[1]Tbl1 Nights _Share'!$A$4:$G$18</definedName>
    <definedName name="Table2" localSheetId="4">#REF!</definedName>
    <definedName name="Table2" localSheetId="5">#REF!</definedName>
    <definedName name="Table2" localSheetId="6">#REF!</definedName>
    <definedName name="Table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3" l="1"/>
  <c r="T18" i="12"/>
  <c r="P4" i="13"/>
  <c r="N4" i="13"/>
  <c r="L4" i="13"/>
  <c r="P4" i="12"/>
  <c r="N4" i="12"/>
  <c r="L4" i="12"/>
  <c r="E3" i="7"/>
  <c r="E4" i="7"/>
  <c r="E5" i="7"/>
  <c r="C2" i="7"/>
  <c r="B4" i="7" s="1"/>
  <c r="T6" i="12"/>
  <c r="R7" i="13"/>
  <c r="S7" i="13"/>
  <c r="T7" i="13"/>
  <c r="R8" i="13"/>
  <c r="S8" i="13"/>
  <c r="T8" i="13"/>
  <c r="R9" i="13"/>
  <c r="S9" i="13"/>
  <c r="T9" i="13"/>
  <c r="R10" i="13"/>
  <c r="S10" i="13"/>
  <c r="T10" i="13"/>
  <c r="R11" i="13"/>
  <c r="S11" i="13"/>
  <c r="T11" i="13"/>
  <c r="R12" i="13"/>
  <c r="S12" i="13"/>
  <c r="T12" i="13"/>
  <c r="R13" i="13"/>
  <c r="S13" i="13"/>
  <c r="T13" i="13"/>
  <c r="R14" i="13"/>
  <c r="S14" i="13"/>
  <c r="T14" i="13"/>
  <c r="R15" i="13"/>
  <c r="S15" i="13"/>
  <c r="T15" i="13"/>
  <c r="R16" i="13"/>
  <c r="S16" i="13"/>
  <c r="T16" i="13"/>
  <c r="R17" i="13"/>
  <c r="S17" i="13"/>
  <c r="T17" i="13"/>
  <c r="R18" i="13"/>
  <c r="S18" i="13"/>
  <c r="T18" i="13"/>
  <c r="R19" i="13"/>
  <c r="S19" i="13"/>
  <c r="T19" i="13"/>
  <c r="R20" i="13"/>
  <c r="S20" i="13"/>
  <c r="T20" i="13"/>
  <c r="R21" i="13"/>
  <c r="S21" i="13"/>
  <c r="T21" i="13"/>
  <c r="R22" i="13"/>
  <c r="S22" i="13"/>
  <c r="T22" i="13"/>
  <c r="R23" i="13"/>
  <c r="S23" i="13"/>
  <c r="T23" i="13"/>
  <c r="R24" i="13"/>
  <c r="S24" i="13"/>
  <c r="T24" i="13"/>
  <c r="R25" i="13"/>
  <c r="S25" i="13"/>
  <c r="T25" i="13"/>
  <c r="R26" i="13"/>
  <c r="S26" i="13"/>
  <c r="T26" i="13"/>
  <c r="R27" i="13"/>
  <c r="S27" i="13"/>
  <c r="T27" i="13"/>
  <c r="R28" i="13"/>
  <c r="S28" i="13"/>
  <c r="T28" i="13"/>
  <c r="R29" i="13"/>
  <c r="S29" i="13"/>
  <c r="T29" i="13"/>
  <c r="R30" i="13"/>
  <c r="S30" i="13"/>
  <c r="T30" i="13"/>
  <c r="R31" i="13"/>
  <c r="S31" i="13"/>
  <c r="T31" i="13"/>
  <c r="R32" i="13"/>
  <c r="S32" i="13"/>
  <c r="T32" i="13"/>
  <c r="R33" i="13"/>
  <c r="S33" i="13"/>
  <c r="T33" i="13"/>
  <c r="R35" i="13"/>
  <c r="S35" i="13"/>
  <c r="T35" i="13"/>
  <c r="R36" i="13"/>
  <c r="S36" i="13"/>
  <c r="T36" i="13"/>
  <c r="R38" i="13"/>
  <c r="S38" i="13"/>
  <c r="T38" i="13"/>
  <c r="R39" i="13"/>
  <c r="S39" i="13"/>
  <c r="T39" i="13"/>
  <c r="R40" i="13"/>
  <c r="S40" i="13"/>
  <c r="T40" i="13"/>
  <c r="R41" i="13"/>
  <c r="S41" i="13"/>
  <c r="T41" i="13"/>
  <c r="R43" i="13"/>
  <c r="S43" i="13"/>
  <c r="T43" i="13"/>
  <c r="R7" i="12"/>
  <c r="S7" i="12"/>
  <c r="T7" i="12"/>
  <c r="R8" i="12"/>
  <c r="S8" i="12"/>
  <c r="T8" i="12"/>
  <c r="R9" i="12"/>
  <c r="S9" i="12"/>
  <c r="T9" i="12"/>
  <c r="R10" i="12"/>
  <c r="S10" i="12"/>
  <c r="T10" i="12"/>
  <c r="R11" i="12"/>
  <c r="S11" i="12"/>
  <c r="T11" i="12"/>
  <c r="R12" i="12"/>
  <c r="S12" i="12"/>
  <c r="T12" i="12"/>
  <c r="R13" i="12"/>
  <c r="S13" i="12"/>
  <c r="T13" i="12"/>
  <c r="R14" i="12"/>
  <c r="S14" i="12"/>
  <c r="T14" i="12"/>
  <c r="R15" i="12"/>
  <c r="S15" i="12"/>
  <c r="T15" i="12"/>
  <c r="R16" i="12"/>
  <c r="S16" i="12"/>
  <c r="T16" i="12"/>
  <c r="R17" i="12"/>
  <c r="S17" i="12"/>
  <c r="T17" i="12"/>
  <c r="R18" i="12"/>
  <c r="S18" i="12"/>
  <c r="R19" i="12"/>
  <c r="S19" i="12"/>
  <c r="T19" i="12"/>
  <c r="R20" i="12"/>
  <c r="S20" i="12"/>
  <c r="T20" i="12"/>
  <c r="R21" i="12"/>
  <c r="S21" i="12"/>
  <c r="T21" i="12"/>
  <c r="R22" i="12"/>
  <c r="S22" i="12"/>
  <c r="T22" i="12"/>
  <c r="R23" i="12"/>
  <c r="S23" i="12"/>
  <c r="T23" i="12"/>
  <c r="R24" i="12"/>
  <c r="S24" i="12"/>
  <c r="T24" i="12"/>
  <c r="R25" i="12"/>
  <c r="S25" i="12"/>
  <c r="T25" i="12"/>
  <c r="R26" i="12"/>
  <c r="S26" i="12"/>
  <c r="T26" i="12"/>
  <c r="R27" i="12"/>
  <c r="S27" i="12"/>
  <c r="T27" i="12"/>
  <c r="R28" i="12"/>
  <c r="S28" i="12"/>
  <c r="T28" i="12"/>
  <c r="R29" i="12"/>
  <c r="S29" i="12"/>
  <c r="T29" i="12"/>
  <c r="R30" i="12"/>
  <c r="S30" i="12"/>
  <c r="T30" i="12"/>
  <c r="R31" i="12"/>
  <c r="S31" i="12"/>
  <c r="T31" i="12"/>
  <c r="R32" i="12"/>
  <c r="S32" i="12"/>
  <c r="T32" i="12"/>
  <c r="R33" i="12"/>
  <c r="S33" i="12"/>
  <c r="T33" i="12"/>
  <c r="R35" i="12"/>
  <c r="S35" i="12"/>
  <c r="T35" i="12"/>
  <c r="R36" i="12"/>
  <c r="S36" i="12"/>
  <c r="T36" i="12"/>
  <c r="R38" i="12"/>
  <c r="S38" i="12"/>
  <c r="T38" i="12"/>
  <c r="R39" i="12"/>
  <c r="S39" i="12"/>
  <c r="T39" i="12"/>
  <c r="R40" i="12"/>
  <c r="S40" i="12"/>
  <c r="T40" i="12"/>
  <c r="R41" i="12"/>
  <c r="S41" i="12"/>
  <c r="T41" i="12"/>
  <c r="R43" i="12"/>
  <c r="S43" i="12"/>
  <c r="T43" i="12"/>
  <c r="S6" i="13"/>
  <c r="S6" i="12"/>
  <c r="R6" i="13"/>
  <c r="R6" i="12"/>
  <c r="B3" i="7" l="1"/>
  <c r="B2" i="7"/>
  <c r="B5" i="7"/>
  <c r="E2" i="7"/>
  <c r="C2" i="6" l="1"/>
  <c r="D2" i="6"/>
  <c r="E2" i="6"/>
  <c r="F2" i="6"/>
  <c r="G2" i="6"/>
  <c r="H2" i="6"/>
  <c r="I2" i="6"/>
  <c r="J2" i="6"/>
  <c r="K2" i="6"/>
  <c r="L2" i="6"/>
  <c r="M2" i="6"/>
  <c r="N2" i="6"/>
  <c r="D1" i="6"/>
  <c r="E1" i="6"/>
  <c r="F1" i="6"/>
  <c r="G1" i="6"/>
  <c r="H1" i="6"/>
  <c r="I1" i="6"/>
  <c r="J1" i="6"/>
  <c r="K1" i="6"/>
  <c r="L1" i="6"/>
  <c r="M1" i="6"/>
  <c r="N1" i="6"/>
  <c r="C1" i="6"/>
  <c r="CT15" i="3" l="1"/>
  <c r="CW5" i="3"/>
  <c r="CW16" i="3" s="1"/>
  <c r="CW4" i="3"/>
  <c r="CT4" i="3"/>
  <c r="CU16" i="3"/>
  <c r="CV16" i="3"/>
  <c r="CW15" i="3"/>
  <c r="CV15" i="3"/>
  <c r="CX15" i="3" s="1"/>
  <c r="CU15" i="3"/>
  <c r="CV5" i="3"/>
  <c r="CU5" i="3"/>
  <c r="CT5" i="3"/>
  <c r="CV4" i="3"/>
  <c r="CU4" i="3"/>
  <c r="CW12" i="3"/>
  <c r="CV12" i="3"/>
  <c r="CV13" i="3" s="1"/>
  <c r="CU12" i="3"/>
  <c r="CU13" i="3" s="1"/>
  <c r="CT12" i="3"/>
  <c r="CW13" i="3" s="1"/>
  <c r="CW7" i="3" l="1"/>
  <c r="CT16" i="3"/>
  <c r="CX4" i="3"/>
  <c r="CW6" i="3"/>
  <c r="CU7" i="3"/>
  <c r="CT6" i="3"/>
  <c r="CW8" i="3"/>
  <c r="CW9" i="3" s="1"/>
  <c r="CV6" i="3"/>
  <c r="CX5" i="3"/>
  <c r="CU6" i="3"/>
  <c r="CU8" i="3"/>
  <c r="CU9" i="3" s="1"/>
  <c r="CX6" i="3" l="1"/>
  <c r="CX16" i="3"/>
</calcChain>
</file>

<file path=xl/sharedStrings.xml><?xml version="1.0" encoding="utf-8"?>
<sst xmlns="http://schemas.openxmlformats.org/spreadsheetml/2006/main" count="3029" uniqueCount="190">
  <si>
    <t>Nights spent at tourist accommodation establishments - monthly data [TOUR_OCC_NIM__custom_5207443]</t>
  </si>
  <si>
    <t>Open product page</t>
  </si>
  <si>
    <t>Open in Data Browser</t>
  </si>
  <si>
    <t xml:space="preserve">Description: </t>
  </si>
  <si>
    <t>-</t>
  </si>
  <si>
    <t xml:space="preserve">Last update of data: </t>
  </si>
  <si>
    <t>03/03/2023 23:00</t>
  </si>
  <si>
    <t xml:space="preserve">Last change of data structure: </t>
  </si>
  <si>
    <t>02/03/2023 23:00</t>
  </si>
  <si>
    <t>Institutional source(s)</t>
  </si>
  <si>
    <t>Eurostat</t>
  </si>
  <si>
    <t>Contents</t>
  </si>
  <si>
    <t>Time frequency</t>
  </si>
  <si>
    <t>Country of residence</t>
  </si>
  <si>
    <t>Unit of measure</t>
  </si>
  <si>
    <t>Statistical classification of economic activities in the European Community (NACE Rev. 2)</t>
  </si>
  <si>
    <t>Sheet 1</t>
  </si>
  <si>
    <t>Monthly</t>
  </si>
  <si>
    <t>Total</t>
  </si>
  <si>
    <t>Number</t>
  </si>
  <si>
    <t>Hotels; holiday and other short-stay accommodation; camping grounds, recreational vehicle parks and trailer parks</t>
  </si>
  <si>
    <t>Structure</t>
  </si>
  <si>
    <t>Dimension</t>
  </si>
  <si>
    <t>Position</t>
  </si>
  <si>
    <t>Label</t>
  </si>
  <si>
    <t>Geopolitical entity (reporting)</t>
  </si>
  <si>
    <t>European Union - 27 countries (from 2020)</t>
  </si>
  <si>
    <t>European Union - 28 countries (2013-2020)</t>
  </si>
  <si>
    <t>European Union - 27 countries (2007-2013)</t>
  </si>
  <si>
    <t>European Union - 25 countries (2004-2006)</t>
  </si>
  <si>
    <t>Euro area (EA11-1999, EA12-2001, EA13-2007, EA15-2008, EA16-2009, EA17-2011, EA18-2014, EA19-2015, EA20-2023)</t>
  </si>
  <si>
    <t>Euro area – 20 countries (from 2023)</t>
  </si>
  <si>
    <t>Euro area - 19 countries  (2015-2022)</t>
  </si>
  <si>
    <t>Belgium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</si>
  <si>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</si>
  <si>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</si>
  <si>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</si>
  <si>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</si>
  <si>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</si>
  <si>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</si>
  <si>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</si>
  <si>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</si>
  <si>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</si>
  <si>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</si>
  <si>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</si>
  <si>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</si>
  <si>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</si>
  <si>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</si>
  <si>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</si>
  <si>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</si>
  <si>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</si>
  <si>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</si>
  <si>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</si>
  <si>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</si>
  <si>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</si>
  <si>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</si>
  <si>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</si>
  <si>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</si>
  <si>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</si>
  <si>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</si>
  <si>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</si>
  <si>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</si>
  <si>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</si>
  <si>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Switzerland</t>
  </si>
  <si>
    <t>United Kingdom</t>
  </si>
  <si>
    <t>Montenegro</t>
  </si>
  <si>
    <t>North Macedonia</t>
  </si>
  <si>
    <t>Albania</t>
  </si>
  <si>
    <t>Serbia</t>
  </si>
  <si>
    <t>Türkiye</t>
  </si>
  <si>
    <t>Kosovo (under United Nations Security Council Resolution 1244/99)</t>
  </si>
  <si>
    <t>Time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</si>
  <si>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</si>
  <si>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</si>
  <si>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</si>
  <si>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</si>
  <si>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</si>
  <si>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</si>
  <si>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</si>
  <si>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</si>
  <si>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</si>
  <si>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</si>
  <si>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</si>
  <si>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</si>
  <si>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</si>
  <si>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</si>
  <si>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</si>
  <si>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</si>
  <si>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</si>
  <si>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</si>
  <si>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</si>
  <si>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</si>
  <si>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</si>
  <si>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</si>
  <si>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</si>
  <si>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</si>
  <si>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</si>
  <si>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</si>
  <si>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</si>
  <si>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</si>
  <si>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</si>
  <si>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</si>
  <si>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</si>
  <si>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</si>
  <si>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</si>
  <si>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</si>
  <si>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</si>
  <si>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</si>
  <si>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</si>
  <si>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</si>
  <si>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</si>
  <si>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</si>
  <si>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</si>
  <si>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</si>
  <si>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</si>
  <si>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</si>
  <si>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</si>
  <si>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</si>
  <si>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</si>
  <si>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</si>
  <si>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Data extracted on 06/03/2023 11:29:42 from [ESTAT]</t>
  </si>
  <si>
    <t xml:space="preserve">Dataset: </t>
  </si>
  <si>
    <t xml:space="preserve">Last updated: </t>
  </si>
  <si>
    <t>TIME</t>
  </si>
  <si>
    <t/>
  </si>
  <si>
    <t>GEO (Labels)</t>
  </si>
  <si>
    <t>e</t>
  </si>
  <si>
    <t>:</t>
  </si>
  <si>
    <t>u</t>
  </si>
  <si>
    <t>c</t>
  </si>
  <si>
    <t>q1</t>
  </si>
  <si>
    <t>q2</t>
  </si>
  <si>
    <t>q3</t>
  </si>
  <si>
    <t>q4</t>
  </si>
  <si>
    <t>EU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</si>
  <si>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</si>
  <si>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</si>
  <si>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</si>
  <si>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</si>
  <si>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</si>
  <si>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</si>
  <si>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</si>
  <si>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</si>
  <si>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</si>
  <si>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</si>
  <si>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</si>
  <si>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</si>
  <si>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Source: Eurostat (online data code: tour_occ_nim)</t>
  </si>
  <si>
    <t>Hotels and similar accommodation</t>
  </si>
  <si>
    <t>Holiday and other short-stay accommodation</t>
  </si>
  <si>
    <t>Camping grounds, recreational vehicle parks and trailer parks</t>
  </si>
  <si>
    <t>Tourist accommodation establishments (total)</t>
  </si>
  <si>
    <t>Germany</t>
  </si>
  <si>
    <t>"e" - estimated data.</t>
  </si>
  <si>
    <t>":" - data not available.</t>
  </si>
  <si>
    <t>"c" - confidential data.</t>
  </si>
  <si>
    <t>Domestic guests</t>
  </si>
  <si>
    <t>International visitors</t>
  </si>
  <si>
    <t>Domestic 
guests</t>
  </si>
  <si>
    <t>2023/2019 change  (%)</t>
  </si>
  <si>
    <t>Q4/2023</t>
  </si>
  <si>
    <t>y2023</t>
  </si>
  <si>
    <t>"u" - unreliable data.</t>
  </si>
  <si>
    <t>Figure 3: Nights spent in tourist accommodation establishments, EU, monthly distribution, 2019 and 2023 (million nights)</t>
  </si>
  <si>
    <t>Table 1: Nights spent in tourist accommodation establishments, October to December 2024 and year 2024</t>
  </si>
  <si>
    <t>October 2024</t>
  </si>
  <si>
    <t>November 2024</t>
  </si>
  <si>
    <t>December 2024</t>
  </si>
  <si>
    <t>Q4-2024/
Q4-2023 change  (%)</t>
  </si>
  <si>
    <t>2024/2023 change (%)</t>
  </si>
  <si>
    <t xml:space="preserve">Figure 1: Nights spent in tourist accommodation, 4th quarter 2024 compared with the same quarter in 2023 (% change)
</t>
  </si>
  <si>
    <t>2024/2023</t>
  </si>
  <si>
    <t>Q4-2024/Q4-2023 change  (%)</t>
  </si>
  <si>
    <t>Table 3: Nights spent in tourist accommodation establishments, by origin of the guest, 2024</t>
  </si>
  <si>
    <t>2024/2023 change  (%)</t>
  </si>
  <si>
    <t>Kosovo</t>
  </si>
  <si>
    <t>Q4-2024/ Q4-2023</t>
  </si>
  <si>
    <t>Kosovo (*)</t>
  </si>
  <si>
    <r>
      <t>Source:</t>
    </r>
    <r>
      <rPr>
        <sz val="10"/>
        <rFont val="Arial"/>
        <family val="2"/>
      </rPr>
      <t xml:space="preserve"> Eurostat (online data code: tour_occ_nim)</t>
    </r>
  </si>
  <si>
    <t xml:space="preserve">Figure 2: Nights spent in tourist accommodation, 2024 compared  2023 (% change)
</t>
  </si>
  <si>
    <t>2024/
2023 change  (%)</t>
  </si>
  <si>
    <t>Q4/2024</t>
  </si>
  <si>
    <t>y2024</t>
  </si>
  <si>
    <t>Figure 4: Nights spent in tourist accommodation, by origin of the guest, 2024 compared with 2023 (% change)</t>
  </si>
  <si>
    <t>share</t>
  </si>
  <si>
    <t>growth</t>
  </si>
  <si>
    <t>(*) This designation is without prejudice to positions on status, and is in line with UNSCR 1244/1999 
     and the ICJ Opinion on the Kosovo Declaration of Independence.</t>
  </si>
  <si>
    <t>Figure 5: Nights spent in tourist accommodation, by type of accommodation, EU, 2024 (%)</t>
  </si>
  <si>
    <t>Q4 2024</t>
  </si>
  <si>
    <t>Table 2: Nights spent in tourist accommodation establishments, by origin of the guest 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</si>
</sst>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#,##0.0"/>
    <numFmt numFmtId="168" formatCode="0.0000"/>
  </numFmts>
  <fonts count="2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i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theme="0" tint="-0.249977111117893"/>
      <name val="Arial"/>
      <family val="2"/>
    </font>
    <font>
      <sz val="10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 style="hair">
        <color theme="0" tint="-0.24994659260841701"/>
      </left>
      <right/>
      <top style="thin">
        <color auto="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indexed="64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/>
      <right style="hair">
        <color theme="0" tint="-0.24994659260841701"/>
      </right>
      <top style="thin">
        <color auto="1"/>
      </top>
      <bottom/>
      <diagonal/>
    </border>
    <border>
      <left style="hair">
        <color theme="0" tint="-0.24994659260841701"/>
      </left>
      <right/>
      <top style="thin">
        <color auto="1"/>
      </top>
      <bottom/>
      <diagonal/>
    </border>
    <border>
      <left/>
      <right/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thin">
        <color auto="1"/>
      </bottom>
      <diagonal/>
    </border>
    <border>
      <left/>
      <right style="hair">
        <color theme="0" tint="-0.24994659260841701"/>
      </right>
      <top/>
      <bottom style="thin">
        <color auto="1"/>
      </bottom>
      <diagonal/>
    </border>
    <border>
      <left/>
      <right/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theme="0" tint="-0.24994659260841701"/>
      </left>
      <right/>
      <top style="thin">
        <color indexed="64"/>
      </top>
      <bottom style="hair">
        <color indexed="64"/>
      </bottom>
      <diagonal/>
    </border>
    <border>
      <left style="hair">
        <color theme="0" tint="-0.24994659260841701"/>
      </left>
      <right/>
      <top style="hair">
        <color indexed="64"/>
      </top>
      <bottom style="hair">
        <color indexed="64"/>
      </bottom>
      <diagonal/>
    </border>
    <border>
      <left style="hair">
        <color theme="0" tint="-0.24994659260841701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6" borderId="0"/>
    <xf numFmtId="0" fontId="2" fillId="6" borderId="0"/>
    <xf numFmtId="43" fontId="3" fillId="6" borderId="0" applyFont="0" applyFill="0" applyBorder="0" applyAlignment="0" applyProtection="0"/>
    <xf numFmtId="0" fontId="4" fillId="6" borderId="0"/>
    <xf numFmtId="9" fontId="4" fillId="6" borderId="0" applyFont="0" applyFill="0" applyBorder="0" applyAlignment="0" applyProtection="0"/>
  </cellStyleXfs>
  <cellXfs count="224">
    <xf numFmtId="0" fontId="0" fillId="0" borderId="0" xfId="0"/>
    <xf numFmtId="0" fontId="5" fillId="0" borderId="0" xfId="0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3" fontId="3" fillId="0" borderId="0" xfId="0" applyNumberFormat="1" applyFont="1"/>
    <xf numFmtId="164" fontId="3" fillId="0" borderId="0" xfId="1" applyNumberFormat="1" applyFont="1"/>
    <xf numFmtId="3" fontId="7" fillId="0" borderId="0" xfId="0" applyNumberFormat="1" applyFont="1"/>
    <xf numFmtId="0" fontId="7" fillId="0" borderId="0" xfId="0" applyFont="1"/>
    <xf numFmtId="3" fontId="2" fillId="7" borderId="0" xfId="0" applyNumberFormat="1" applyFont="1" applyFill="1" applyAlignment="1">
      <alignment horizontal="right" vertical="center" shrinkToFit="1"/>
    </xf>
    <xf numFmtId="164" fontId="7" fillId="0" borderId="0" xfId="1" applyNumberFormat="1" applyFont="1"/>
    <xf numFmtId="0" fontId="8" fillId="2" borderId="3" xfId="0" applyFont="1" applyFill="1" applyBorder="1" applyAlignment="1">
      <alignment horizontal="right" vertical="center"/>
    </xf>
    <xf numFmtId="0" fontId="9" fillId="8" borderId="0" xfId="0" applyFont="1" applyFill="1"/>
    <xf numFmtId="0" fontId="5" fillId="3" borderId="3" xfId="0" applyFont="1" applyFill="1" applyBorder="1" applyAlignment="1">
      <alignment horizontal="left" vertical="center"/>
    </xf>
    <xf numFmtId="0" fontId="3" fillId="5" borderId="0" xfId="0" applyFont="1" applyFill="1"/>
    <xf numFmtId="0" fontId="3" fillId="8" borderId="0" xfId="0" applyFont="1" applyFill="1"/>
    <xf numFmtId="0" fontId="5" fillId="4" borderId="3" xfId="0" applyFont="1" applyFill="1" applyBorder="1" applyAlignment="1">
      <alignment horizontal="left" vertical="center"/>
    </xf>
    <xf numFmtId="3" fontId="3" fillId="8" borderId="0" xfId="0" applyNumberFormat="1" applyFont="1" applyFill="1"/>
    <xf numFmtId="3" fontId="2" fillId="0" borderId="0" xfId="0" applyNumberFormat="1" applyFont="1" applyAlignment="1">
      <alignment horizontal="right" vertical="center" shrinkToFit="1"/>
    </xf>
    <xf numFmtId="164" fontId="3" fillId="8" borderId="0" xfId="1" applyNumberFormat="1" applyFont="1" applyFill="1"/>
    <xf numFmtId="9" fontId="3" fillId="0" borderId="0" xfId="1" applyFont="1"/>
    <xf numFmtId="0" fontId="2" fillId="0" borderId="0" xfId="0" applyFont="1"/>
    <xf numFmtId="0" fontId="3" fillId="0" borderId="0" xfId="0" applyFont="1" applyFill="1" applyBorder="1"/>
    <xf numFmtId="0" fontId="10" fillId="0" borderId="0" xfId="0" applyFont="1"/>
    <xf numFmtId="0" fontId="5" fillId="0" borderId="0" xfId="2" applyFont="1" applyFill="1" applyBorder="1" applyAlignment="1">
      <alignment horizontal="left" wrapText="1"/>
    </xf>
    <xf numFmtId="0" fontId="11" fillId="9" borderId="2" xfId="0" applyFont="1" applyFill="1" applyBorder="1"/>
    <xf numFmtId="0" fontId="9" fillId="0" borderId="0" xfId="0" applyFont="1" applyFill="1" applyBorder="1" applyAlignment="1">
      <alignment horizontal="center" vertical="top" wrapText="1"/>
    </xf>
    <xf numFmtId="0" fontId="5" fillId="10" borderId="2" xfId="2" applyFont="1" applyFill="1" applyBorder="1" applyAlignment="1">
      <alignment horizontal="left"/>
    </xf>
    <xf numFmtId="3" fontId="2" fillId="10" borderId="12" xfId="0" applyNumberFormat="1" applyFont="1" applyFill="1" applyBorder="1" applyAlignment="1">
      <alignment horizontal="right"/>
    </xf>
    <xf numFmtId="3" fontId="2" fillId="10" borderId="2" xfId="0" applyNumberFormat="1" applyFont="1" applyFill="1" applyBorder="1"/>
    <xf numFmtId="3" fontId="2" fillId="10" borderId="2" xfId="0" applyNumberFormat="1" applyFont="1" applyFill="1" applyBorder="1" applyAlignment="1">
      <alignment horizontal="right"/>
    </xf>
    <xf numFmtId="3" fontId="2" fillId="10" borderId="13" xfId="0" applyNumberFormat="1" applyFont="1" applyFill="1" applyBorder="1"/>
    <xf numFmtId="165" fontId="2" fillId="10" borderId="12" xfId="1" applyNumberFormat="1" applyFont="1" applyFill="1" applyBorder="1" applyAlignment="1">
      <alignment horizontal="right" indent="2"/>
    </xf>
    <xf numFmtId="165" fontId="2" fillId="10" borderId="2" xfId="1" applyNumberFormat="1" applyFont="1" applyFill="1" applyBorder="1" applyAlignment="1">
      <alignment horizontal="right" indent="2"/>
    </xf>
    <xf numFmtId="165" fontId="2" fillId="0" borderId="0" xfId="1" applyNumberFormat="1" applyFont="1" applyFill="1" applyBorder="1" applyAlignment="1">
      <alignment horizontal="right" indent="2"/>
    </xf>
    <xf numFmtId="3" fontId="10" fillId="0" borderId="0" xfId="0" applyNumberFormat="1" applyFont="1"/>
    <xf numFmtId="167" fontId="3" fillId="0" borderId="0" xfId="0" applyNumberFormat="1" applyFont="1"/>
    <xf numFmtId="0" fontId="5" fillId="6" borderId="9" xfId="2" applyFont="1" applyBorder="1" applyAlignment="1">
      <alignment horizontal="left"/>
    </xf>
    <xf numFmtId="3" fontId="2" fillId="0" borderId="14" xfId="0" applyNumberFormat="1" applyFont="1" applyBorder="1" applyAlignment="1">
      <alignment horizontal="right"/>
    </xf>
    <xf numFmtId="3" fontId="2" fillId="0" borderId="9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15" xfId="0" applyNumberFormat="1" applyFont="1" applyBorder="1"/>
    <xf numFmtId="165" fontId="2" fillId="0" borderId="14" xfId="1" applyNumberFormat="1" applyFont="1" applyBorder="1" applyAlignment="1">
      <alignment horizontal="right" indent="2"/>
    </xf>
    <xf numFmtId="165" fontId="2" fillId="0" borderId="9" xfId="1" applyNumberFormat="1" applyFont="1" applyBorder="1" applyAlignment="1">
      <alignment horizontal="right" indent="2"/>
    </xf>
    <xf numFmtId="0" fontId="5" fillId="6" borderId="10" xfId="2" applyFont="1" applyBorder="1" applyAlignment="1">
      <alignment horizontal="left"/>
    </xf>
    <xf numFmtId="3" fontId="2" fillId="0" borderId="16" xfId="0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17" xfId="0" applyNumberFormat="1" applyFont="1" applyBorder="1"/>
    <xf numFmtId="3" fontId="2" fillId="11" borderId="16" xfId="0" applyNumberFormat="1" applyFont="1" applyFill="1" applyBorder="1" applyAlignment="1">
      <alignment horizontal="right"/>
    </xf>
    <xf numFmtId="3" fontId="2" fillId="11" borderId="10" xfId="0" applyNumberFormat="1" applyFont="1" applyFill="1" applyBorder="1"/>
    <xf numFmtId="3" fontId="2" fillId="11" borderId="10" xfId="0" applyNumberFormat="1" applyFont="1" applyFill="1" applyBorder="1" applyAlignment="1">
      <alignment horizontal="right"/>
    </xf>
    <xf numFmtId="3" fontId="2" fillId="11" borderId="17" xfId="0" applyNumberFormat="1" applyFont="1" applyFill="1" applyBorder="1"/>
    <xf numFmtId="165" fontId="2" fillId="0" borderId="16" xfId="1" applyNumberFormat="1" applyFont="1" applyBorder="1" applyAlignment="1">
      <alignment horizontal="right" indent="2"/>
    </xf>
    <xf numFmtId="165" fontId="2" fillId="0" borderId="10" xfId="1" applyNumberFormat="1" applyFont="1" applyBorder="1" applyAlignment="1">
      <alignment horizontal="right" indent="2"/>
    </xf>
    <xf numFmtId="3" fontId="2" fillId="0" borderId="10" xfId="0" applyNumberFormat="1" applyFont="1" applyBorder="1" applyAlignment="1">
      <alignment horizontal="right" indent="2"/>
    </xf>
    <xf numFmtId="3" fontId="2" fillId="0" borderId="0" xfId="0" applyNumberFormat="1" applyFont="1" applyFill="1" applyBorder="1" applyAlignment="1">
      <alignment horizontal="right" indent="2"/>
    </xf>
    <xf numFmtId="3" fontId="2" fillId="0" borderId="16" xfId="0" applyNumberFormat="1" applyFont="1" applyFill="1" applyBorder="1" applyAlignment="1">
      <alignment horizontal="right"/>
    </xf>
    <xf numFmtId="3" fontId="2" fillId="0" borderId="10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2" fillId="0" borderId="17" xfId="0" applyNumberFormat="1" applyFont="1" applyFill="1" applyBorder="1"/>
    <xf numFmtId="0" fontId="5" fillId="6" borderId="11" xfId="2" applyFont="1" applyBorder="1" applyAlignment="1">
      <alignment horizontal="left"/>
    </xf>
    <xf numFmtId="3" fontId="2" fillId="0" borderId="18" xfId="0" applyNumberFormat="1" applyFont="1" applyBorder="1" applyAlignment="1">
      <alignment horizontal="right"/>
    </xf>
    <xf numFmtId="3" fontId="2" fillId="0" borderId="11" xfId="0" applyNumberFormat="1" applyFont="1" applyBorder="1"/>
    <xf numFmtId="3" fontId="2" fillId="0" borderId="11" xfId="0" applyNumberFormat="1" applyFont="1" applyBorder="1" applyAlignment="1">
      <alignment horizontal="right"/>
    </xf>
    <xf numFmtId="3" fontId="2" fillId="0" borderId="19" xfId="0" applyNumberFormat="1" applyFont="1" applyBorder="1"/>
    <xf numFmtId="165" fontId="2" fillId="0" borderId="18" xfId="1" applyNumberFormat="1" applyFont="1" applyBorder="1" applyAlignment="1">
      <alignment horizontal="right" indent="2"/>
    </xf>
    <xf numFmtId="165" fontId="2" fillId="0" borderId="11" xfId="1" applyNumberFormat="1" applyFont="1" applyBorder="1" applyAlignment="1">
      <alignment horizontal="right" indent="2"/>
    </xf>
    <xf numFmtId="3" fontId="2" fillId="0" borderId="11" xfId="0" applyNumberFormat="1" applyFont="1" applyBorder="1" applyAlignment="1">
      <alignment horizontal="right" indent="2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3" fontId="2" fillId="0" borderId="26" xfId="0" applyNumberFormat="1" applyFont="1" applyBorder="1" applyAlignment="1">
      <alignment horizontal="right"/>
    </xf>
    <xf numFmtId="3" fontId="2" fillId="0" borderId="25" xfId="0" applyNumberFormat="1" applyFont="1" applyBorder="1"/>
    <xf numFmtId="3" fontId="2" fillId="0" borderId="25" xfId="0" applyNumberFormat="1" applyFont="1" applyBorder="1" applyAlignment="1">
      <alignment horizontal="right"/>
    </xf>
    <xf numFmtId="3" fontId="2" fillId="0" borderId="27" xfId="0" applyNumberFormat="1" applyFont="1" applyBorder="1"/>
    <xf numFmtId="165" fontId="2" fillId="0" borderId="26" xfId="1" applyNumberFormat="1" applyFont="1" applyBorder="1" applyAlignment="1">
      <alignment horizontal="right" indent="2"/>
    </xf>
    <xf numFmtId="165" fontId="2" fillId="0" borderId="25" xfId="1" applyNumberFormat="1" applyFont="1" applyBorder="1" applyAlignment="1">
      <alignment horizontal="right" indent="2"/>
    </xf>
    <xf numFmtId="0" fontId="13" fillId="0" borderId="11" xfId="0" applyFont="1" applyBorder="1" applyAlignment="1">
      <alignment horizontal="left"/>
    </xf>
    <xf numFmtId="0" fontId="2" fillId="6" borderId="0" xfId="2" applyFont="1" applyAlignment="1">
      <alignment horizontal="left"/>
    </xf>
    <xf numFmtId="3" fontId="2" fillId="0" borderId="0" xfId="0" applyNumberFormat="1" applyFont="1"/>
    <xf numFmtId="3" fontId="11" fillId="0" borderId="0" xfId="0" applyNumberFormat="1" applyFont="1"/>
    <xf numFmtId="165" fontId="11" fillId="0" borderId="0" xfId="1" applyNumberFormat="1" applyFont="1"/>
    <xf numFmtId="165" fontId="11" fillId="0" borderId="0" xfId="1" applyNumberFormat="1" applyFont="1" applyFill="1" applyBorder="1"/>
    <xf numFmtId="0" fontId="2" fillId="6" borderId="0" xfId="2" applyFont="1" applyAlignment="1">
      <alignment horizontal="left" vertical="top" wrapText="1"/>
    </xf>
    <xf numFmtId="0" fontId="14" fillId="6" borderId="0" xfId="2" applyFont="1" applyAlignment="1">
      <alignment horizontal="left"/>
    </xf>
    <xf numFmtId="0" fontId="15" fillId="6" borderId="0" xfId="2" applyFont="1" applyAlignment="1">
      <alignment horizontal="left" wrapText="1"/>
    </xf>
    <xf numFmtId="0" fontId="3" fillId="0" borderId="0" xfId="0" applyFont="1" applyAlignment="1">
      <alignment wrapText="1"/>
    </xf>
    <xf numFmtId="0" fontId="16" fillId="0" borderId="0" xfId="0" applyFont="1"/>
    <xf numFmtId="0" fontId="5" fillId="10" borderId="5" xfId="2" applyFont="1" applyFill="1" applyBorder="1" applyAlignment="1">
      <alignment horizontal="left"/>
    </xf>
    <xf numFmtId="167" fontId="2" fillId="0" borderId="18" xfId="0" applyNumberFormat="1" applyFont="1" applyBorder="1" applyAlignment="1">
      <alignment horizontal="right" indent="2"/>
    </xf>
    <xf numFmtId="3" fontId="2" fillId="0" borderId="16" xfId="0" applyNumberFormat="1" applyFont="1" applyBorder="1" applyAlignment="1">
      <alignment horizontal="right" indent="2"/>
    </xf>
    <xf numFmtId="0" fontId="17" fillId="0" borderId="0" xfId="2" applyFont="1" applyFill="1"/>
    <xf numFmtId="0" fontId="2" fillId="6" borderId="0" xfId="2" applyFont="1"/>
    <xf numFmtId="0" fontId="5" fillId="9" borderId="6" xfId="2" applyFont="1" applyFill="1" applyBorder="1" applyAlignment="1">
      <alignment horizontal="center" vertical="center"/>
    </xf>
    <xf numFmtId="17" fontId="5" fillId="9" borderId="6" xfId="2" applyNumberFormat="1" applyFont="1" applyFill="1" applyBorder="1" applyAlignment="1">
      <alignment horizontal="center" vertical="center"/>
    </xf>
    <xf numFmtId="0" fontId="2" fillId="6" borderId="0" xfId="2" applyFont="1" applyAlignment="1">
      <alignment horizontal="right"/>
    </xf>
    <xf numFmtId="0" fontId="5" fillId="6" borderId="4" xfId="2" applyFont="1" applyFill="1" applyBorder="1" applyAlignment="1">
      <alignment horizontal="left" wrapText="1"/>
    </xf>
    <xf numFmtId="166" fontId="2" fillId="6" borderId="0" xfId="4" applyNumberFormat="1" applyFont="1"/>
    <xf numFmtId="166" fontId="2" fillId="6" borderId="0" xfId="2" applyNumberFormat="1" applyFont="1"/>
    <xf numFmtId="164" fontId="2" fillId="6" borderId="0" xfId="1" applyNumberFormat="1" applyFont="1" applyFill="1"/>
    <xf numFmtId="0" fontId="5" fillId="6" borderId="7" xfId="2" applyFont="1" applyFill="1" applyBorder="1" applyAlignment="1">
      <alignment horizontal="left" wrapText="1"/>
    </xf>
    <xf numFmtId="166" fontId="2" fillId="6" borderId="8" xfId="4" applyNumberFormat="1" applyFont="1" applyFill="1" applyBorder="1"/>
    <xf numFmtId="166" fontId="2" fillId="6" borderId="8" xfId="4" applyNumberFormat="1" applyFont="1" applyBorder="1"/>
    <xf numFmtId="9" fontId="2" fillId="6" borderId="0" xfId="1" applyFont="1" applyFill="1"/>
    <xf numFmtId="0" fontId="2" fillId="6" borderId="0" xfId="2" applyFont="1" applyFill="1" applyBorder="1"/>
    <xf numFmtId="164" fontId="2" fillId="6" borderId="0" xfId="2" applyNumberFormat="1" applyFont="1" applyFill="1" applyBorder="1"/>
    <xf numFmtId="0" fontId="5" fillId="6" borderId="0" xfId="2" applyFont="1" applyAlignment="1">
      <alignment wrapText="1"/>
    </xf>
    <xf numFmtId="0" fontId="3" fillId="9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9" borderId="1" xfId="0" applyFont="1" applyFill="1" applyBorder="1" applyAlignment="1">
      <alignment horizontal="center" vertical="top"/>
    </xf>
    <xf numFmtId="0" fontId="9" fillId="9" borderId="23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5" fillId="9" borderId="23" xfId="3" applyFont="1" applyFill="1" applyBorder="1" applyAlignment="1">
      <alignment horizontal="center" vertical="center" wrapText="1"/>
    </xf>
    <xf numFmtId="3" fontId="2" fillId="10" borderId="21" xfId="0" applyNumberFormat="1" applyFont="1" applyFill="1" applyBorder="1" applyAlignment="1">
      <alignment horizontal="right"/>
    </xf>
    <xf numFmtId="0" fontId="2" fillId="10" borderId="5" xfId="0" applyFont="1" applyFill="1" applyBorder="1"/>
    <xf numFmtId="3" fontId="2" fillId="10" borderId="5" xfId="0" applyNumberFormat="1" applyFont="1" applyFill="1" applyBorder="1" applyAlignment="1">
      <alignment horizontal="right"/>
    </xf>
    <xf numFmtId="0" fontId="2" fillId="10" borderId="20" xfId="0" applyFont="1" applyFill="1" applyBorder="1"/>
    <xf numFmtId="165" fontId="2" fillId="10" borderId="21" xfId="0" applyNumberFormat="1" applyFont="1" applyFill="1" applyBorder="1" applyAlignment="1">
      <alignment horizontal="right" indent="2"/>
    </xf>
    <xf numFmtId="165" fontId="2" fillId="10" borderId="5" xfId="0" applyNumberFormat="1" applyFont="1" applyFill="1" applyBorder="1" applyAlignment="1">
      <alignment horizontal="right" indent="2"/>
    </xf>
    <xf numFmtId="165" fontId="2" fillId="10" borderId="20" xfId="0" applyNumberFormat="1" applyFont="1" applyFill="1" applyBorder="1" applyAlignment="1">
      <alignment horizontal="right" indent="2"/>
    </xf>
    <xf numFmtId="165" fontId="2" fillId="0" borderId="14" xfId="0" applyNumberFormat="1" applyFont="1" applyFill="1" applyBorder="1" applyAlignment="1">
      <alignment horizontal="right" indent="2"/>
    </xf>
    <xf numFmtId="165" fontId="2" fillId="0" borderId="9" xfId="0" applyNumberFormat="1" applyFont="1" applyFill="1" applyBorder="1" applyAlignment="1">
      <alignment horizontal="right" indent="2"/>
    </xf>
    <xf numFmtId="165" fontId="2" fillId="0" borderId="15" xfId="0" applyNumberFormat="1" applyFont="1" applyFill="1" applyBorder="1" applyAlignment="1">
      <alignment horizontal="right" indent="2"/>
    </xf>
    <xf numFmtId="165" fontId="2" fillId="0" borderId="16" xfId="0" applyNumberFormat="1" applyFont="1" applyFill="1" applyBorder="1" applyAlignment="1">
      <alignment horizontal="right" indent="2"/>
    </xf>
    <xf numFmtId="165" fontId="2" fillId="0" borderId="10" xfId="0" applyNumberFormat="1" applyFont="1" applyFill="1" applyBorder="1" applyAlignment="1">
      <alignment horizontal="right" indent="2"/>
    </xf>
    <xf numFmtId="165" fontId="2" fillId="0" borderId="17" xfId="0" applyNumberFormat="1" applyFont="1" applyFill="1" applyBorder="1" applyAlignment="1">
      <alignment horizontal="right" indent="2"/>
    </xf>
    <xf numFmtId="0" fontId="2" fillId="0" borderId="10" xfId="0" applyFont="1" applyBorder="1"/>
    <xf numFmtId="0" fontId="2" fillId="0" borderId="17" xfId="0" applyFont="1" applyBorder="1"/>
    <xf numFmtId="3" fontId="2" fillId="0" borderId="18" xfId="0" applyNumberFormat="1" applyFont="1" applyFill="1" applyBorder="1" applyAlignment="1">
      <alignment horizontal="right"/>
    </xf>
    <xf numFmtId="0" fontId="2" fillId="0" borderId="11" xfId="0" applyFont="1" applyFill="1" applyBorder="1"/>
    <xf numFmtId="3" fontId="2" fillId="0" borderId="11" xfId="0" applyNumberFormat="1" applyFont="1" applyFill="1" applyBorder="1" applyAlignment="1">
      <alignment horizontal="right"/>
    </xf>
    <xf numFmtId="0" fontId="2" fillId="0" borderId="19" xfId="0" applyFont="1" applyFill="1" applyBorder="1"/>
    <xf numFmtId="165" fontId="2" fillId="0" borderId="18" xfId="0" applyNumberFormat="1" applyFont="1" applyFill="1" applyBorder="1" applyAlignment="1">
      <alignment horizontal="right" indent="2"/>
    </xf>
    <xf numFmtId="165" fontId="2" fillId="0" borderId="11" xfId="0" applyNumberFormat="1" applyFont="1" applyFill="1" applyBorder="1" applyAlignment="1">
      <alignment horizontal="right" indent="2"/>
    </xf>
    <xf numFmtId="165" fontId="2" fillId="0" borderId="19" xfId="0" applyNumberFormat="1" applyFont="1" applyFill="1" applyBorder="1" applyAlignment="1">
      <alignment horizontal="right" indent="2"/>
    </xf>
    <xf numFmtId="0" fontId="2" fillId="0" borderId="9" xfId="0" applyFont="1" applyBorder="1"/>
    <xf numFmtId="0" fontId="2" fillId="0" borderId="15" xfId="0" applyFont="1" applyBorder="1"/>
    <xf numFmtId="0" fontId="3" fillId="9" borderId="5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11" xfId="0" applyFont="1" applyBorder="1"/>
    <xf numFmtId="0" fontId="2" fillId="0" borderId="19" xfId="0" applyFont="1" applyBorder="1"/>
    <xf numFmtId="0" fontId="9" fillId="9" borderId="21" xfId="0" applyFont="1" applyFill="1" applyBorder="1" applyAlignment="1">
      <alignment vertical="top" wrapText="1"/>
    </xf>
    <xf numFmtId="0" fontId="9" fillId="9" borderId="5" xfId="0" applyFont="1" applyFill="1" applyBorder="1" applyAlignment="1">
      <alignment vertical="top" wrapText="1"/>
    </xf>
    <xf numFmtId="0" fontId="9" fillId="9" borderId="20" xfId="0" applyFont="1" applyFill="1" applyBorder="1" applyAlignment="1">
      <alignment vertical="top" wrapText="1"/>
    </xf>
    <xf numFmtId="0" fontId="3" fillId="9" borderId="0" xfId="0" applyFont="1" applyFill="1" applyBorder="1" applyAlignment="1">
      <alignment horizontal="center" vertical="top"/>
    </xf>
    <xf numFmtId="0" fontId="9" fillId="9" borderId="0" xfId="0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right" indent="2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Fill="1"/>
    <xf numFmtId="165" fontId="2" fillId="10" borderId="12" xfId="1" applyNumberFormat="1" applyFont="1" applyFill="1" applyBorder="1" applyAlignment="1"/>
    <xf numFmtId="165" fontId="2" fillId="10" borderId="2" xfId="1" applyNumberFormat="1" applyFont="1" applyFill="1" applyBorder="1" applyAlignment="1"/>
    <xf numFmtId="0" fontId="2" fillId="6" borderId="0" xfId="2" applyFont="1" applyFill="1" applyBorder="1" applyAlignment="1">
      <alignment horizontal="center"/>
    </xf>
    <xf numFmtId="164" fontId="18" fillId="0" borderId="0" xfId="1" applyNumberFormat="1" applyFont="1" applyFill="1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9" fillId="9" borderId="12" xfId="0" applyFont="1" applyFill="1" applyBorder="1" applyAlignment="1">
      <alignment horizontal="center" vertical="top" wrapText="1"/>
    </xf>
    <xf numFmtId="0" fontId="9" fillId="9" borderId="2" xfId="0" applyFont="1" applyFill="1" applyBorder="1" applyAlignment="1">
      <alignment horizontal="center" vertical="top" wrapText="1"/>
    </xf>
    <xf numFmtId="0" fontId="2" fillId="6" borderId="0" xfId="2" applyFont="1" applyAlignment="1">
      <alignment horizontal="left" wrapText="1"/>
    </xf>
    <xf numFmtId="3" fontId="2" fillId="0" borderId="28" xfId="0" applyNumberFormat="1" applyFont="1" applyBorder="1" applyAlignment="1">
      <alignment horizontal="right"/>
    </xf>
    <xf numFmtId="0" fontId="2" fillId="0" borderId="22" xfId="0" applyFont="1" applyBorder="1"/>
    <xf numFmtId="3" fontId="2" fillId="0" borderId="22" xfId="0" applyNumberFormat="1" applyFont="1" applyBorder="1" applyAlignment="1">
      <alignment horizontal="right"/>
    </xf>
    <xf numFmtId="0" fontId="2" fillId="0" borderId="29" xfId="0" applyFont="1" applyBorder="1"/>
    <xf numFmtId="165" fontId="2" fillId="0" borderId="28" xfId="0" applyNumberFormat="1" applyFont="1" applyFill="1" applyBorder="1" applyAlignment="1">
      <alignment horizontal="right" indent="2"/>
    </xf>
    <xf numFmtId="165" fontId="2" fillId="0" borderId="29" xfId="0" applyNumberFormat="1" applyFont="1" applyFill="1" applyBorder="1" applyAlignment="1">
      <alignment horizontal="right" indent="2"/>
    </xf>
    <xf numFmtId="0" fontId="5" fillId="9" borderId="1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5" fontId="10" fillId="0" borderId="0" xfId="1" applyNumberFormat="1" applyFont="1"/>
    <xf numFmtId="165" fontId="10" fillId="0" borderId="0" xfId="1" applyNumberFormat="1" applyFont="1" applyFill="1" applyBorder="1"/>
    <xf numFmtId="0" fontId="10" fillId="0" borderId="0" xfId="0" applyFont="1" applyFill="1" applyBorder="1"/>
    <xf numFmtId="0" fontId="10" fillId="0" borderId="0" xfId="0" applyFont="1" applyAlignment="1">
      <alignment vertical="top"/>
    </xf>
    <xf numFmtId="0" fontId="5" fillId="6" borderId="30" xfId="2" applyFont="1" applyBorder="1" applyAlignment="1">
      <alignment horizontal="left"/>
    </xf>
    <xf numFmtId="165" fontId="2" fillId="0" borderId="30" xfId="0" applyNumberFormat="1" applyFont="1" applyFill="1" applyBorder="1" applyAlignment="1">
      <alignment horizontal="right" indent="2"/>
    </xf>
    <xf numFmtId="0" fontId="5" fillId="6" borderId="31" xfId="2" applyFont="1" applyBorder="1" applyAlignment="1">
      <alignment horizontal="left"/>
    </xf>
    <xf numFmtId="165" fontId="2" fillId="0" borderId="31" xfId="0" applyNumberFormat="1" applyFont="1" applyFill="1" applyBorder="1" applyAlignment="1">
      <alignment horizontal="right" indent="2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5" fillId="10" borderId="30" xfId="2" applyFont="1" applyFill="1" applyBorder="1" applyAlignment="1">
      <alignment horizontal="left"/>
    </xf>
    <xf numFmtId="165" fontId="2" fillId="10" borderId="33" xfId="1" applyNumberFormat="1" applyFont="1" applyFill="1" applyBorder="1" applyAlignment="1"/>
    <xf numFmtId="165" fontId="2" fillId="0" borderId="34" xfId="1" applyNumberFormat="1" applyFont="1" applyBorder="1" applyAlignment="1"/>
    <xf numFmtId="165" fontId="2" fillId="0" borderId="31" xfId="1" applyNumberFormat="1" applyFont="1" applyBorder="1" applyAlignment="1"/>
    <xf numFmtId="165" fontId="2" fillId="0" borderId="35" xfId="1" applyNumberFormat="1" applyFont="1" applyBorder="1" applyAlignment="1"/>
    <xf numFmtId="165" fontId="2" fillId="0" borderId="32" xfId="1" applyNumberFormat="1" applyFont="1" applyBorder="1" applyAlignment="1"/>
    <xf numFmtId="165" fontId="2" fillId="0" borderId="32" xfId="0" applyNumberFormat="1" applyFont="1" applyFill="1" applyBorder="1" applyAlignment="1">
      <alignment horizontal="right" indent="2"/>
    </xf>
    <xf numFmtId="168" fontId="3" fillId="0" borderId="0" xfId="0" applyNumberFormat="1" applyFont="1"/>
    <xf numFmtId="0" fontId="5" fillId="0" borderId="0" xfId="0" applyFont="1" applyAlignment="1">
      <alignment wrapText="1"/>
    </xf>
    <xf numFmtId="0" fontId="5" fillId="4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165" fontId="10" fillId="0" borderId="0" xfId="0" applyNumberFormat="1" applyFont="1"/>
    <xf numFmtId="165" fontId="10" fillId="0" borderId="0" xfId="0" applyNumberFormat="1" applyFont="1" applyAlignment="1">
      <alignment horizontal="right"/>
    </xf>
    <xf numFmtId="0" fontId="3" fillId="0" borderId="0" xfId="0" applyFont="1" applyAlignment="1">
      <alignment vertical="top" wrapText="1"/>
    </xf>
    <xf numFmtId="3" fontId="10" fillId="0" borderId="0" xfId="0" applyNumberFormat="1" applyFont="1" applyAlignment="1">
      <alignment vertical="center"/>
    </xf>
    <xf numFmtId="0" fontId="5" fillId="0" borderId="0" xfId="0" applyFont="1" applyAlignment="1">
      <alignment horizontal="left" wrapText="1"/>
    </xf>
    <xf numFmtId="3" fontId="19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8" fillId="2" borderId="3" xfId="0" applyFont="1" applyFill="1" applyBorder="1" applyAlignment="1">
      <alignment horizontal="left" vertical="center"/>
    </xf>
    <xf numFmtId="0" fontId="9" fillId="9" borderId="12" xfId="0" applyFont="1" applyFill="1" applyBorder="1" applyAlignment="1">
      <alignment horizontal="center" vertical="top" wrapText="1"/>
    </xf>
    <xf numFmtId="0" fontId="9" fillId="9" borderId="2" xfId="0" applyFont="1" applyFill="1" applyBorder="1" applyAlignment="1">
      <alignment horizontal="center" vertical="top" wrapText="1"/>
    </xf>
    <xf numFmtId="0" fontId="9" fillId="9" borderId="13" xfId="0" applyFont="1" applyFill="1" applyBorder="1" applyAlignment="1">
      <alignment horizontal="center" vertical="top" wrapText="1"/>
    </xf>
    <xf numFmtId="0" fontId="5" fillId="6" borderId="0" xfId="2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2" fillId="6" borderId="0" xfId="2" applyFont="1" applyAlignment="1">
      <alignment horizontal="left" wrapText="1"/>
    </xf>
    <xf numFmtId="17" fontId="9" fillId="9" borderId="12" xfId="0" quotePrefix="1" applyNumberFormat="1" applyFont="1" applyFill="1" applyBorder="1" applyAlignment="1">
      <alignment horizontal="center" vertical="top" wrapText="1"/>
    </xf>
    <xf numFmtId="0" fontId="9" fillId="9" borderId="2" xfId="0" quotePrefix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vertical="top" wrapText="1"/>
    </xf>
    <xf numFmtId="0" fontId="9" fillId="9" borderId="21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top"/>
    </xf>
    <xf numFmtId="0" fontId="9" fillId="9" borderId="5" xfId="0" applyFont="1" applyFill="1" applyBorder="1" applyAlignment="1">
      <alignment horizontal="center" vertical="top"/>
    </xf>
    <xf numFmtId="0" fontId="9" fillId="9" borderId="20" xfId="0" applyFont="1" applyFill="1" applyBorder="1" applyAlignment="1">
      <alignment horizontal="center" vertical="top"/>
    </xf>
    <xf numFmtId="0" fontId="5" fillId="9" borderId="21" xfId="0" applyFont="1" applyFill="1" applyBorder="1" applyAlignment="1">
      <alignment horizontal="center" vertical="top" wrapText="1"/>
    </xf>
    <xf numFmtId="0" fontId="5" fillId="9" borderId="5" xfId="0" applyFont="1" applyFill="1" applyBorder="1" applyAlignment="1">
      <alignment horizontal="center" vertical="top" wrapText="1"/>
    </xf>
    <xf numFmtId="0" fontId="5" fillId="9" borderId="20" xfId="0" applyFont="1" applyFill="1" applyBorder="1" applyAlignment="1">
      <alignment horizontal="center" vertical="top" wrapText="1"/>
    </xf>
  </cellXfs>
  <cellStyles count="7">
    <cellStyle name="Comma 2" xfId="4" xr:uid="{00000000-0005-0000-0000-000000000000}"/>
    <cellStyle name="Normal" xfId="0" builtinId="0"/>
    <cellStyle name="Normal 2" xfId="5" xr:uid="{40DD6E87-4CAD-47BD-88A3-204FAADB2CB9}"/>
    <cellStyle name="Normal 2 2" xfId="2" xr:uid="{00000000-0005-0000-0000-000002000000}"/>
    <cellStyle name="Normal_EN Tables and graphs" xfId="3" xr:uid="{00000000-0005-0000-0000-000003000000}"/>
    <cellStyle name="Percent" xfId="1" builtinId="5"/>
    <cellStyle name="Percent 2" xfId="6" xr:uid="{3BF503D1-FD87-44AA-A801-DA2132DA4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in tourist accommodation, Q4 2024 compared with the same quarter in 2023 (% change)</a:t>
            </a:r>
          </a:p>
        </c:rich>
      </c:tx>
      <c:layout>
        <c:manualLayout>
          <c:xMode val="edge"/>
          <c:yMode val="edge"/>
          <c:x val="5.3333333333333332E-3"/>
          <c:y val="9.35506064583802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4360018091361376"/>
          <c:w val="0.97066666666666668"/>
          <c:h val="0.728504354154604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</c:spPr>
          <c:invertIfNegative val="0"/>
          <c:dLbls>
            <c:dLbl>
              <c:idx val="33"/>
              <c:layout>
                <c:manualLayout>
                  <c:x val="1.4523832020997277E-2"/>
                  <c:y val="0.2279925881401402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non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59A5-4FC7-9B78-2088B84155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'F1'!$A$2:$A$40</c:f>
              <c:strCache>
                <c:ptCount val="39"/>
                <c:pt idx="0">
                  <c:v>EU</c:v>
                </c:pt>
                <c:pt idx="2">
                  <c:v>Malta</c:v>
                </c:pt>
                <c:pt idx="3">
                  <c:v>Latvia</c:v>
                </c:pt>
                <c:pt idx="4">
                  <c:v>Poland</c:v>
                </c:pt>
                <c:pt idx="5">
                  <c:v>Italy</c:v>
                </c:pt>
                <c:pt idx="6">
                  <c:v>Croatia</c:v>
                </c:pt>
                <c:pt idx="7">
                  <c:v>Slovakia</c:v>
                </c:pt>
                <c:pt idx="8">
                  <c:v>Slovenia</c:v>
                </c:pt>
                <c:pt idx="9">
                  <c:v>Austria</c:v>
                </c:pt>
                <c:pt idx="10">
                  <c:v>Estonia</c:v>
                </c:pt>
                <c:pt idx="11">
                  <c:v>Denmark</c:v>
                </c:pt>
                <c:pt idx="12">
                  <c:v>Czechia</c:v>
                </c:pt>
                <c:pt idx="13">
                  <c:v>Hungary</c:v>
                </c:pt>
                <c:pt idx="14">
                  <c:v>Lithuania</c:v>
                </c:pt>
                <c:pt idx="15">
                  <c:v>Portugal</c:v>
                </c:pt>
                <c:pt idx="16">
                  <c:v>Cyprus</c:v>
                </c:pt>
                <c:pt idx="17">
                  <c:v>Romania</c:v>
                </c:pt>
                <c:pt idx="18">
                  <c:v>Greece</c:v>
                </c:pt>
                <c:pt idx="19">
                  <c:v>Germany</c:v>
                </c:pt>
                <c:pt idx="20">
                  <c:v>Bulgaria</c:v>
                </c:pt>
                <c:pt idx="21">
                  <c:v>France</c:v>
                </c:pt>
                <c:pt idx="22">
                  <c:v>Finland</c:v>
                </c:pt>
                <c:pt idx="23">
                  <c:v>Luxembourg</c:v>
                </c:pt>
                <c:pt idx="24">
                  <c:v>Sweden</c:v>
                </c:pt>
                <c:pt idx="25">
                  <c:v>Spain</c:v>
                </c:pt>
                <c:pt idx="26">
                  <c:v>Netherlands</c:v>
                </c:pt>
                <c:pt idx="27">
                  <c:v>Belgium</c:v>
                </c:pt>
                <c:pt idx="28">
                  <c:v>Ireland</c:v>
                </c:pt>
                <c:pt idx="30">
                  <c:v>Norway</c:v>
                </c:pt>
                <c:pt idx="31">
                  <c:v>Liechtenstein</c:v>
                </c:pt>
                <c:pt idx="33">
                  <c:v>Albania</c:v>
                </c:pt>
                <c:pt idx="34">
                  <c:v>North Macedonia</c:v>
                </c:pt>
                <c:pt idx="35">
                  <c:v>Serbia</c:v>
                </c:pt>
                <c:pt idx="36">
                  <c:v>Montenegro</c:v>
                </c:pt>
                <c:pt idx="38">
                  <c:v>Kosovo (*)</c:v>
                </c:pt>
              </c:strCache>
            </c:strRef>
          </c:cat>
          <c:val>
            <c:numRef>
              <c:f>'F1'!$B$2:$B$40</c:f>
              <c:numCache>
                <c:formatCode>0.0</c:formatCode>
                <c:ptCount val="39"/>
                <c:pt idx="0">
                  <c:v>5.1133404487206242</c:v>
                </c:pt>
                <c:pt idx="2">
                  <c:v>16.480615625667316</c:v>
                </c:pt>
                <c:pt idx="3">
                  <c:v>12.511887944008947</c:v>
                </c:pt>
                <c:pt idx="4">
                  <c:v>11.550863674849543</c:v>
                </c:pt>
                <c:pt idx="5">
                  <c:v>11.062374227858452</c:v>
                </c:pt>
                <c:pt idx="6">
                  <c:v>10.197041630366432</c:v>
                </c:pt>
                <c:pt idx="7">
                  <c:v>8.4862157214036227</c:v>
                </c:pt>
                <c:pt idx="8">
                  <c:v>8.4328820706511376</c:v>
                </c:pt>
                <c:pt idx="9">
                  <c:v>8.2771430204883423</c:v>
                </c:pt>
                <c:pt idx="10">
                  <c:v>8.140553017229756</c:v>
                </c:pt>
                <c:pt idx="11">
                  <c:v>7.905634932828054</c:v>
                </c:pt>
                <c:pt idx="12">
                  <c:v>7.081318747664489</c:v>
                </c:pt>
                <c:pt idx="13">
                  <c:v>6.0513119096059942</c:v>
                </c:pt>
                <c:pt idx="14">
                  <c:v>5.9210404806801398</c:v>
                </c:pt>
                <c:pt idx="15">
                  <c:v>4.4649368604387174</c:v>
                </c:pt>
                <c:pt idx="16">
                  <c:v>4.1998036975481101</c:v>
                </c:pt>
                <c:pt idx="17">
                  <c:v>4.1831668351317131</c:v>
                </c:pt>
                <c:pt idx="18">
                  <c:v>4.1087245570480491</c:v>
                </c:pt>
                <c:pt idx="19">
                  <c:v>3.8483846742222605</c:v>
                </c:pt>
                <c:pt idx="20">
                  <c:v>3.7659526702460644</c:v>
                </c:pt>
                <c:pt idx="21">
                  <c:v>3.242586500925615</c:v>
                </c:pt>
                <c:pt idx="22">
                  <c:v>3.1450766760971582</c:v>
                </c:pt>
                <c:pt idx="23">
                  <c:v>3.0183079391921037</c:v>
                </c:pt>
                <c:pt idx="24">
                  <c:v>2.9424263623649027</c:v>
                </c:pt>
                <c:pt idx="25">
                  <c:v>2.8758848243249924</c:v>
                </c:pt>
                <c:pt idx="26">
                  <c:v>2.1121968735158037</c:v>
                </c:pt>
                <c:pt idx="27">
                  <c:v>0.81624034066576368</c:v>
                </c:pt>
                <c:pt idx="28">
                  <c:v>-1.768564335376277</c:v>
                </c:pt>
                <c:pt idx="30">
                  <c:v>7.8764987017078347</c:v>
                </c:pt>
                <c:pt idx="31">
                  <c:v>8.5447022845830389E-2</c:v>
                </c:pt>
                <c:pt idx="33">
                  <c:v>34.639119484156879</c:v>
                </c:pt>
                <c:pt idx="34">
                  <c:v>6.5587635811104938</c:v>
                </c:pt>
                <c:pt idx="35">
                  <c:v>2.8613292383535605</c:v>
                </c:pt>
                <c:pt idx="36">
                  <c:v>0.34915270500062157</c:v>
                </c:pt>
                <c:pt idx="38">
                  <c:v>-15.98949439052334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E-444C-8EC4-FE03B3931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7213568"/>
        <c:axId val="47244800"/>
      </c:barChart>
      <c:catAx>
        <c:axId val="4721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47244800"/>
        <c:crosses val="autoZero"/>
        <c:auto val="1"/>
        <c:lblAlgn val="ctr"/>
        <c:lblOffset val="100"/>
        <c:tickMarkSkip val="1"/>
        <c:noMultiLvlLbl val="0"/>
      </c:catAx>
      <c:valAx>
        <c:axId val="47244800"/>
        <c:scaling>
          <c:orientation val="minMax"/>
          <c:max val="20"/>
          <c:min val="-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72135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in tourist accommodation, 2024 compared with 2023    (% change)</a:t>
            </a:r>
          </a:p>
        </c:rich>
      </c:tx>
      <c:layout>
        <c:manualLayout>
          <c:xMode val="edge"/>
          <c:yMode val="edge"/>
          <c:x val="5.3333333333333332E-3"/>
          <c:y val="9.34110115768973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433859027705375"/>
          <c:w val="0.97066666666666668"/>
          <c:h val="0.728909476087424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'F2'!$A$2:$A$40</c:f>
              <c:strCache>
                <c:ptCount val="39"/>
                <c:pt idx="0">
                  <c:v>EU</c:v>
                </c:pt>
                <c:pt idx="2">
                  <c:v>Malta</c:v>
                </c:pt>
                <c:pt idx="3">
                  <c:v>Latvia</c:v>
                </c:pt>
                <c:pt idx="4">
                  <c:v>Poland</c:v>
                </c:pt>
                <c:pt idx="5">
                  <c:v>Cyprus</c:v>
                </c:pt>
                <c:pt idx="6">
                  <c:v>Slovenia</c:v>
                </c:pt>
                <c:pt idx="7">
                  <c:v>Estonia</c:v>
                </c:pt>
                <c:pt idx="8">
                  <c:v>Hungary</c:v>
                </c:pt>
                <c:pt idx="9">
                  <c:v>Portugal</c:v>
                </c:pt>
                <c:pt idx="10">
                  <c:v>Romania</c:v>
                </c:pt>
                <c:pt idx="11">
                  <c:v>Greece</c:v>
                </c:pt>
                <c:pt idx="12">
                  <c:v>Spain</c:v>
                </c:pt>
                <c:pt idx="13">
                  <c:v>Bulgaria</c:v>
                </c:pt>
                <c:pt idx="14">
                  <c:v>Netherlands</c:v>
                </c:pt>
                <c:pt idx="15">
                  <c:v>Ireland</c:v>
                </c:pt>
                <c:pt idx="16">
                  <c:v>Austria</c:v>
                </c:pt>
                <c:pt idx="17">
                  <c:v>Czechia</c:v>
                </c:pt>
                <c:pt idx="18">
                  <c:v>Italy</c:v>
                </c:pt>
                <c:pt idx="19">
                  <c:v>Germany</c:v>
                </c:pt>
                <c:pt idx="20">
                  <c:v>Denmark</c:v>
                </c:pt>
                <c:pt idx="21">
                  <c:v>Slovakia</c:v>
                </c:pt>
                <c:pt idx="22">
                  <c:v>Lithuania</c:v>
                </c:pt>
                <c:pt idx="23">
                  <c:v>Croatia</c:v>
                </c:pt>
                <c:pt idx="24">
                  <c:v>Finland</c:v>
                </c:pt>
                <c:pt idx="25">
                  <c:v>Sweden</c:v>
                </c:pt>
                <c:pt idx="26">
                  <c:v>Belgium</c:v>
                </c:pt>
                <c:pt idx="27">
                  <c:v>France</c:v>
                </c:pt>
                <c:pt idx="28">
                  <c:v>Luxembourg</c:v>
                </c:pt>
                <c:pt idx="30">
                  <c:v>Norway</c:v>
                </c:pt>
                <c:pt idx="31">
                  <c:v>Liechtenstein</c:v>
                </c:pt>
                <c:pt idx="33">
                  <c:v>Albania</c:v>
                </c:pt>
                <c:pt idx="34">
                  <c:v>North Macedonia</c:v>
                </c:pt>
                <c:pt idx="35">
                  <c:v>Serbia</c:v>
                </c:pt>
                <c:pt idx="36">
                  <c:v>Montenegro</c:v>
                </c:pt>
                <c:pt idx="38">
                  <c:v>Kosovo (*)</c:v>
                </c:pt>
              </c:strCache>
            </c:strRef>
          </c:cat>
          <c:val>
            <c:numRef>
              <c:f>'F2'!$B$2:$B$40</c:f>
              <c:numCache>
                <c:formatCode>0.0</c:formatCode>
                <c:ptCount val="39"/>
                <c:pt idx="0">
                  <c:v>2.2266183902308838</c:v>
                </c:pt>
                <c:pt idx="2">
                  <c:v>14.445974378054348</c:v>
                </c:pt>
                <c:pt idx="3">
                  <c:v>7.3523160462463322</c:v>
                </c:pt>
                <c:pt idx="4">
                  <c:v>5.2267174563430885</c:v>
                </c:pt>
                <c:pt idx="5">
                  <c:v>4.6811598142122879</c:v>
                </c:pt>
                <c:pt idx="6">
                  <c:v>4.5495249832917306</c:v>
                </c:pt>
                <c:pt idx="7">
                  <c:v>4.2517939996191245</c:v>
                </c:pt>
                <c:pt idx="8">
                  <c:v>3.8982451895985815</c:v>
                </c:pt>
                <c:pt idx="9">
                  <c:v>3.7026226565416653</c:v>
                </c:pt>
                <c:pt idx="10">
                  <c:v>3.4968010172242714</c:v>
                </c:pt>
                <c:pt idx="11">
                  <c:v>3.4840433641991853</c:v>
                </c:pt>
                <c:pt idx="12">
                  <c:v>3.1367752183657283</c:v>
                </c:pt>
                <c:pt idx="13">
                  <c:v>2.9077002138764296</c:v>
                </c:pt>
                <c:pt idx="14">
                  <c:v>2.764770115089954</c:v>
                </c:pt>
                <c:pt idx="15">
                  <c:v>2.7433973318534033</c:v>
                </c:pt>
                <c:pt idx="16">
                  <c:v>2.6887633798405197</c:v>
                </c:pt>
                <c:pt idx="17">
                  <c:v>2.6037726733116884</c:v>
                </c:pt>
                <c:pt idx="18">
                  <c:v>2.502528965216988</c:v>
                </c:pt>
                <c:pt idx="19">
                  <c:v>2.2961728532514547</c:v>
                </c:pt>
                <c:pt idx="20">
                  <c:v>2.2590866847350899</c:v>
                </c:pt>
                <c:pt idx="21">
                  <c:v>2.1106830194791648</c:v>
                </c:pt>
                <c:pt idx="22">
                  <c:v>1.8157909270756889</c:v>
                </c:pt>
                <c:pt idx="23">
                  <c:v>1.4105824198763495</c:v>
                </c:pt>
                <c:pt idx="24">
                  <c:v>0.35052902144927511</c:v>
                </c:pt>
                <c:pt idx="25">
                  <c:v>-0.10723186489620673</c:v>
                </c:pt>
                <c:pt idx="26">
                  <c:v>-0.17370895443014067</c:v>
                </c:pt>
                <c:pt idx="27">
                  <c:v>-0.64572641585519674</c:v>
                </c:pt>
                <c:pt idx="28">
                  <c:v>-2.6788936400193459</c:v>
                </c:pt>
                <c:pt idx="30">
                  <c:v>4.1664439614936599</c:v>
                </c:pt>
                <c:pt idx="31">
                  <c:v>2.3062456696030909</c:v>
                </c:pt>
                <c:pt idx="33">
                  <c:v>23.933005029749399</c:v>
                </c:pt>
                <c:pt idx="34">
                  <c:v>4.8020809401912334</c:v>
                </c:pt>
                <c:pt idx="35">
                  <c:v>1.7781300199703587</c:v>
                </c:pt>
                <c:pt idx="36">
                  <c:v>1.4789900290373303</c:v>
                </c:pt>
                <c:pt idx="38">
                  <c:v>3.4843815923012444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45-44A2-A5BA-24A1A2459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7213568"/>
        <c:axId val="47244800"/>
      </c:barChart>
      <c:catAx>
        <c:axId val="4721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47244800"/>
        <c:crosses val="autoZero"/>
        <c:auto val="1"/>
        <c:lblAlgn val="ctr"/>
        <c:lblOffset val="100"/>
        <c:tickMarkSkip val="1"/>
        <c:noMultiLvlLbl val="0"/>
      </c:catAx>
      <c:valAx>
        <c:axId val="47244800"/>
        <c:scaling>
          <c:orientation val="minMax"/>
          <c:max val="20"/>
          <c:min val="-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7213568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in tourist accommodation establishments, EU, monthly distribution, 2019 and 2023 (million nights)</a:t>
            </a:r>
          </a:p>
        </c:rich>
      </c:tx>
      <c:layout>
        <c:manualLayout>
          <c:xMode val="edge"/>
          <c:yMode val="edge"/>
          <c:x val="5.3333333333333332E-3"/>
          <c:y val="8.6624451456629378E-3"/>
        </c:manualLayout>
      </c:layout>
      <c:overlay val="0"/>
    </c:title>
    <c:autoTitleDeleted val="0"/>
    <c:plotArea>
      <c:layout>
        <c:manualLayout>
          <c:xMode val="edge"/>
          <c:yMode val="edge"/>
          <c:x val="3.7073385826771658E-2"/>
          <c:y val="0.13296853298592609"/>
          <c:w val="0.94825994750656173"/>
          <c:h val="0.68419794369240139"/>
        </c:manualLayout>
      </c:layout>
      <c:lineChart>
        <c:grouping val="standard"/>
        <c:varyColors val="0"/>
        <c:ser>
          <c:idx val="2"/>
          <c:order val="0"/>
          <c:tx>
            <c:strRef>
              <c:f>'F3'!$B$4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'F3'!$C$3:$N$3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'F3'!$C$4:$N$4</c:f>
              <c:numCache>
                <c:formatCode>_-* #,##0_-;\-* #,##0_-;_-* "-"??_-;_-@_-</c:formatCode>
                <c:ptCount val="12"/>
                <c:pt idx="0">
                  <c:v>130021427</c:v>
                </c:pt>
                <c:pt idx="1">
                  <c:v>141308003</c:v>
                </c:pt>
                <c:pt idx="2">
                  <c:v>156330581</c:v>
                </c:pt>
                <c:pt idx="3">
                  <c:v>212138638</c:v>
                </c:pt>
                <c:pt idx="4">
                  <c:v>252263612</c:v>
                </c:pt>
                <c:pt idx="5">
                  <c:v>314870198</c:v>
                </c:pt>
                <c:pt idx="6">
                  <c:v>450219450</c:v>
                </c:pt>
                <c:pt idx="7">
                  <c:v>480366946</c:v>
                </c:pt>
                <c:pt idx="8">
                  <c:v>302929582</c:v>
                </c:pt>
                <c:pt idx="9">
                  <c:v>215757024</c:v>
                </c:pt>
                <c:pt idx="10">
                  <c:v>135637603</c:v>
                </c:pt>
                <c:pt idx="11">
                  <c:v>145031853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4-4735-8B46-AD7BE784E4DB}"/>
            </c:ext>
          </c:extLst>
        </c:ser>
        <c:ser>
          <c:idx val="3"/>
          <c:order val="1"/>
          <c:tx>
            <c:strRef>
              <c:f>'F3'!$B$5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'F3'!$C$3:$N$3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'F3'!$C$5:$N$5</c:f>
              <c:numCache>
                <c:formatCode>_-* #,##0_-;\-* #,##0_-;_-* "-"??_-;_-@_-</c:formatCode>
                <c:ptCount val="12"/>
                <c:pt idx="0">
                  <c:v>134282347</c:v>
                </c:pt>
                <c:pt idx="1">
                  <c:v>148949388</c:v>
                </c:pt>
                <c:pt idx="2">
                  <c:v>170269692</c:v>
                </c:pt>
                <c:pt idx="3">
                  <c:v>194213482</c:v>
                </c:pt>
                <c:pt idx="4">
                  <c:v>270612329</c:v>
                </c:pt>
                <c:pt idx="5">
                  <c:v>315012192</c:v>
                </c:pt>
                <c:pt idx="6">
                  <c:v>448967461</c:v>
                </c:pt>
                <c:pt idx="7">
                  <c:v>493433907</c:v>
                </c:pt>
                <c:pt idx="8">
                  <c:v>304716660</c:v>
                </c:pt>
                <c:pt idx="9">
                  <c:v>226733511</c:v>
                </c:pt>
                <c:pt idx="10">
                  <c:v>144656058</c:v>
                </c:pt>
                <c:pt idx="11">
                  <c:v>150420887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24-4735-8B46-AD7BE784E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54912"/>
        <c:axId val="164056448"/>
      </c:lineChart>
      <c:catAx>
        <c:axId val="1640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64056448"/>
        <c:crosses val="autoZero"/>
        <c:auto val="1"/>
        <c:lblAlgn val="ctr"/>
        <c:lblOffset val="100"/>
        <c:tickMarkSkip val="1"/>
        <c:noMultiLvlLbl val="0"/>
      </c:catAx>
      <c:valAx>
        <c:axId val="164056448"/>
        <c:scaling>
          <c:orientation val="minMax"/>
          <c:max val="500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05491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Million nights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41887979002624665"/>
          <c:y val="0.84098820082890047"/>
          <c:w val="0.16224041994750657"/>
          <c:h val="4.174411853226121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Nights spent in tourist accommodation, by origin of the guest, 2024 compared with 2023 (% change)</a:t>
            </a:r>
          </a:p>
        </c:rich>
      </c:tx>
      <c:layout>
        <c:manualLayout>
          <c:xMode val="edge"/>
          <c:yMode val="edge"/>
          <c:x val="5.3333333333333332E-3"/>
          <c:y val="9.293928539934803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4266180308799922"/>
          <c:w val="0.97066666666666668"/>
          <c:h val="0.67155036998251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'F4'!$B$5:$B$7</c:f>
              <c:strCache>
                <c:ptCount val="3"/>
                <c:pt idx="0">
                  <c:v>Domestic guests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'F4'!$A$8:$A$46</c:f>
              <c:strCache>
                <c:ptCount val="39"/>
                <c:pt idx="0">
                  <c:v>EU</c:v>
                </c:pt>
                <c:pt idx="2">
                  <c:v>Malta</c:v>
                </c:pt>
                <c:pt idx="3">
                  <c:v>Romania</c:v>
                </c:pt>
                <c:pt idx="4">
                  <c:v>Finland</c:v>
                </c:pt>
                <c:pt idx="5">
                  <c:v>Latvia</c:v>
                </c:pt>
                <c:pt idx="6">
                  <c:v>Czechia</c:v>
                </c:pt>
                <c:pt idx="7">
                  <c:v>Sweden</c:v>
                </c:pt>
                <c:pt idx="8">
                  <c:v>Estonia</c:v>
                </c:pt>
                <c:pt idx="9">
                  <c:v>Poland</c:v>
                </c:pt>
                <c:pt idx="10">
                  <c:v>Denmark</c:v>
                </c:pt>
                <c:pt idx="11">
                  <c:v>Slovenia</c:v>
                </c:pt>
                <c:pt idx="12">
                  <c:v>Italy</c:v>
                </c:pt>
                <c:pt idx="13">
                  <c:v>Hungary</c:v>
                </c:pt>
                <c:pt idx="14">
                  <c:v>Germany</c:v>
                </c:pt>
                <c:pt idx="15">
                  <c:v>Spain</c:v>
                </c:pt>
                <c:pt idx="16">
                  <c:v>Cyprus</c:v>
                </c:pt>
                <c:pt idx="17">
                  <c:v>Portugal</c:v>
                </c:pt>
                <c:pt idx="18">
                  <c:v>Netherlands</c:v>
                </c:pt>
                <c:pt idx="19">
                  <c:v>Slovakia</c:v>
                </c:pt>
                <c:pt idx="20">
                  <c:v>Greece</c:v>
                </c:pt>
                <c:pt idx="21">
                  <c:v>Bulgaria</c:v>
                </c:pt>
                <c:pt idx="22">
                  <c:v>Lithuania</c:v>
                </c:pt>
                <c:pt idx="23">
                  <c:v>Austria</c:v>
                </c:pt>
                <c:pt idx="24">
                  <c:v>Belgium</c:v>
                </c:pt>
                <c:pt idx="25">
                  <c:v>France</c:v>
                </c:pt>
                <c:pt idx="26">
                  <c:v>Croatia</c:v>
                </c:pt>
                <c:pt idx="27">
                  <c:v>Ireland</c:v>
                </c:pt>
                <c:pt idx="28">
                  <c:v>Luxembourg</c:v>
                </c:pt>
                <c:pt idx="30">
                  <c:v>Norway</c:v>
                </c:pt>
                <c:pt idx="31">
                  <c:v>Liechtenstein</c:v>
                </c:pt>
                <c:pt idx="33">
                  <c:v>Albania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</c:v>
                </c:pt>
                <c:pt idx="38">
                  <c:v>Kosovo (*)</c:v>
                </c:pt>
              </c:strCache>
            </c:strRef>
          </c:cat>
          <c:val>
            <c:numRef>
              <c:f>'F4'!$B$8:$B$46</c:f>
              <c:numCache>
                <c:formatCode>0.0</c:formatCode>
                <c:ptCount val="39"/>
                <c:pt idx="0">
                  <c:v>-0.11645250260843909</c:v>
                </c:pt>
                <c:pt idx="2">
                  <c:v>4.3137226298668168</c:v>
                </c:pt>
                <c:pt idx="3">
                  <c:v>2.2189646563911083</c:v>
                </c:pt>
                <c:pt idx="4">
                  <c:v>-3.0573536221323536</c:v>
                </c:pt>
                <c:pt idx="5">
                  <c:v>3.2285409939377701</c:v>
                </c:pt>
                <c:pt idx="6">
                  <c:v>-2.1190662981789075</c:v>
                </c:pt>
                <c:pt idx="7">
                  <c:v>-3.0965614199182596</c:v>
                </c:pt>
                <c:pt idx="8">
                  <c:v>-0.86173662984907651</c:v>
                </c:pt>
                <c:pt idx="9">
                  <c:v>4.5775133124491845</c:v>
                </c:pt>
                <c:pt idx="10">
                  <c:v>-1.0251674797461021</c:v>
                </c:pt>
                <c:pt idx="11">
                  <c:v>-1.5618626814251684</c:v>
                </c:pt>
                <c:pt idx="12">
                  <c:v>-2.2098641953162854</c:v>
                </c:pt>
                <c:pt idx="13">
                  <c:v>1.85010346900836</c:v>
                </c:pt>
                <c:pt idx="14">
                  <c:v>1.4162941996402623</c:v>
                </c:pt>
                <c:pt idx="15">
                  <c:v>-1.5429969209291983</c:v>
                </c:pt>
                <c:pt idx="16">
                  <c:v>-2.2146252366928394</c:v>
                </c:pt>
                <c:pt idx="17">
                  <c:v>1.8282849660090363</c:v>
                </c:pt>
                <c:pt idx="18">
                  <c:v>1.6765969599148605</c:v>
                </c:pt>
                <c:pt idx="19">
                  <c:v>1.3014479366881346</c:v>
                </c:pt>
                <c:pt idx="20">
                  <c:v>2.0949827231157627</c:v>
                </c:pt>
                <c:pt idx="21">
                  <c:v>2.2512542437643503</c:v>
                </c:pt>
                <c:pt idx="22">
                  <c:v>0.95939586405479815</c:v>
                </c:pt>
                <c:pt idx="23">
                  <c:v>1.22395621909277</c:v>
                </c:pt>
                <c:pt idx="24">
                  <c:v>-2.3728672843256362</c:v>
                </c:pt>
                <c:pt idx="25">
                  <c:v>-1.5894000580043723</c:v>
                </c:pt>
                <c:pt idx="26">
                  <c:v>7.4871291134104041</c:v>
                </c:pt>
                <c:pt idx="27">
                  <c:v>6.9251566916554168</c:v>
                </c:pt>
                <c:pt idx="28">
                  <c:v>-8.2568226295755949</c:v>
                </c:pt>
                <c:pt idx="30">
                  <c:v>0.98597432731088475</c:v>
                </c:pt>
                <c:pt idx="31">
                  <c:v>14.740331491712695</c:v>
                </c:pt>
                <c:pt idx="33">
                  <c:v>5.4023801920658059</c:v>
                </c:pt>
                <c:pt idx="34">
                  <c:v>-4.2857219927122259</c:v>
                </c:pt>
                <c:pt idx="35">
                  <c:v>-3.7917588475113035</c:v>
                </c:pt>
                <c:pt idx="36">
                  <c:v>0.35843753818581092</c:v>
                </c:pt>
                <c:pt idx="38">
                  <c:v>-5.903460292396062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1-4C16-BC5B-997FD8079B40}"/>
            </c:ext>
          </c:extLst>
        </c:ser>
        <c:ser>
          <c:idx val="1"/>
          <c:order val="1"/>
          <c:tx>
            <c:strRef>
              <c:f>'F4'!$C$5:$C$7</c:f>
              <c:strCache>
                <c:ptCount val="3"/>
                <c:pt idx="0">
                  <c:v>International visitors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6.9704464049511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5-4EAC-B013-A180E77BB6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'F4'!$A$8:$A$46</c:f>
              <c:strCache>
                <c:ptCount val="39"/>
                <c:pt idx="0">
                  <c:v>EU</c:v>
                </c:pt>
                <c:pt idx="2">
                  <c:v>Malta</c:v>
                </c:pt>
                <c:pt idx="3">
                  <c:v>Romania</c:v>
                </c:pt>
                <c:pt idx="4">
                  <c:v>Finland</c:v>
                </c:pt>
                <c:pt idx="5">
                  <c:v>Latvia</c:v>
                </c:pt>
                <c:pt idx="6">
                  <c:v>Czechia</c:v>
                </c:pt>
                <c:pt idx="7">
                  <c:v>Sweden</c:v>
                </c:pt>
                <c:pt idx="8">
                  <c:v>Estonia</c:v>
                </c:pt>
                <c:pt idx="9">
                  <c:v>Poland</c:v>
                </c:pt>
                <c:pt idx="10">
                  <c:v>Denmark</c:v>
                </c:pt>
                <c:pt idx="11">
                  <c:v>Slovenia</c:v>
                </c:pt>
                <c:pt idx="12">
                  <c:v>Italy</c:v>
                </c:pt>
                <c:pt idx="13">
                  <c:v>Hungary</c:v>
                </c:pt>
                <c:pt idx="14">
                  <c:v>Germany</c:v>
                </c:pt>
                <c:pt idx="15">
                  <c:v>Spain</c:v>
                </c:pt>
                <c:pt idx="16">
                  <c:v>Cyprus</c:v>
                </c:pt>
                <c:pt idx="17">
                  <c:v>Portugal</c:v>
                </c:pt>
                <c:pt idx="18">
                  <c:v>Netherlands</c:v>
                </c:pt>
                <c:pt idx="19">
                  <c:v>Slovakia</c:v>
                </c:pt>
                <c:pt idx="20">
                  <c:v>Greece</c:v>
                </c:pt>
                <c:pt idx="21">
                  <c:v>Bulgaria</c:v>
                </c:pt>
                <c:pt idx="22">
                  <c:v>Lithuania</c:v>
                </c:pt>
                <c:pt idx="23">
                  <c:v>Austria</c:v>
                </c:pt>
                <c:pt idx="24">
                  <c:v>Belgium</c:v>
                </c:pt>
                <c:pt idx="25">
                  <c:v>France</c:v>
                </c:pt>
                <c:pt idx="26">
                  <c:v>Croatia</c:v>
                </c:pt>
                <c:pt idx="27">
                  <c:v>Ireland</c:v>
                </c:pt>
                <c:pt idx="28">
                  <c:v>Luxembourg</c:v>
                </c:pt>
                <c:pt idx="30">
                  <c:v>Norway</c:v>
                </c:pt>
                <c:pt idx="31">
                  <c:v>Liechtenstein</c:v>
                </c:pt>
                <c:pt idx="33">
                  <c:v>Albania</c:v>
                </c:pt>
                <c:pt idx="34">
                  <c:v>Serbia</c:v>
                </c:pt>
                <c:pt idx="35">
                  <c:v>North Macedonia</c:v>
                </c:pt>
                <c:pt idx="36">
                  <c:v>Montenegro</c:v>
                </c:pt>
                <c:pt idx="38">
                  <c:v>Kosovo (*)</c:v>
                </c:pt>
              </c:strCache>
            </c:strRef>
          </c:cat>
          <c:val>
            <c:numRef>
              <c:f>'F4'!$C$8:$C$46</c:f>
              <c:numCache>
                <c:formatCode>0.0</c:formatCode>
                <c:ptCount val="39"/>
                <c:pt idx="0">
                  <c:v>4.889357924801601</c:v>
                </c:pt>
                <c:pt idx="2">
                  <c:v>15.200397796694645</c:v>
                </c:pt>
                <c:pt idx="3">
                  <c:v>10.568901174225289</c:v>
                </c:pt>
                <c:pt idx="4">
                  <c:v>10.470333625877814</c:v>
                </c:pt>
                <c:pt idx="5">
                  <c:v>10.220755501624652</c:v>
                </c:pt>
                <c:pt idx="6">
                  <c:v>9.1701817284931053</c:v>
                </c:pt>
                <c:pt idx="7">
                  <c:v>9.1631331930940974</c:v>
                </c:pt>
                <c:pt idx="8">
                  <c:v>8.8082801648391467</c:v>
                </c:pt>
                <c:pt idx="9">
                  <c:v>8.1190506913065406</c:v>
                </c:pt>
                <c:pt idx="10">
                  <c:v>7.7229453884996531</c:v>
                </c:pt>
                <c:pt idx="11">
                  <c:v>6.9711764821153821</c:v>
                </c:pt>
                <c:pt idx="12">
                  <c:v>6.7884310875732297</c:v>
                </c:pt>
                <c:pt idx="13">
                  <c:v>6.2557355101444188</c:v>
                </c:pt>
                <c:pt idx="14">
                  <c:v>6.1391284470115721</c:v>
                </c:pt>
                <c:pt idx="15">
                  <c:v>5.9729533743700216</c:v>
                </c:pt>
                <c:pt idx="16">
                  <c:v>5.258402632153846</c:v>
                </c:pt>
                <c:pt idx="17">
                  <c:v>4.6222164765493403</c:v>
                </c:pt>
                <c:pt idx="18">
                  <c:v>4.2958853827848742</c:v>
                </c:pt>
                <c:pt idx="19">
                  <c:v>3.7633103300999977</c:v>
                </c:pt>
                <c:pt idx="20">
                  <c:v>3.7560067962448755</c:v>
                </c:pt>
                <c:pt idx="21">
                  <c:v>3.4629761271817188</c:v>
                </c:pt>
                <c:pt idx="22">
                  <c:v>3.3768084513150995</c:v>
                </c:pt>
                <c:pt idx="23">
                  <c:v>3.2800452270013096</c:v>
                </c:pt>
                <c:pt idx="24">
                  <c:v>2.1789975884979498</c:v>
                </c:pt>
                <c:pt idx="25">
                  <c:v>1.5515515442121881</c:v>
                </c:pt>
                <c:pt idx="26">
                  <c:v>0.82763789871400206</c:v>
                </c:pt>
                <c:pt idx="27">
                  <c:v>-5.003253407704733E-2</c:v>
                </c:pt>
                <c:pt idx="28">
                  <c:v>-1.8017623236672051</c:v>
                </c:pt>
                <c:pt idx="30">
                  <c:v>11.564617971043219</c:v>
                </c:pt>
                <c:pt idx="31">
                  <c:v>2.0478458351895057</c:v>
                </c:pt>
                <c:pt idx="33">
                  <c:v>33.900161137768293</c:v>
                </c:pt>
                <c:pt idx="34">
                  <c:v>9.2276829952473918</c:v>
                </c:pt>
                <c:pt idx="35">
                  <c:v>8.9358739731058847</c:v>
                </c:pt>
                <c:pt idx="36">
                  <c:v>1.6177467726641481</c:v>
                </c:pt>
                <c:pt idx="38">
                  <c:v>12.899046724557593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71-4C16-BC5B-997FD8079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7213568"/>
        <c:axId val="47244800"/>
      </c:barChart>
      <c:catAx>
        <c:axId val="4721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47244800"/>
        <c:crosses val="autoZero"/>
        <c:auto val="1"/>
        <c:lblAlgn val="ctr"/>
        <c:lblOffset val="100"/>
        <c:tickMarkSkip val="1"/>
        <c:noMultiLvlLbl val="0"/>
      </c:catAx>
      <c:valAx>
        <c:axId val="47244800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721356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409931758530183E-2"/>
          <c:y val="0.77471297677578999"/>
          <c:w val="0.38113459317585296"/>
          <c:h val="4.4787222092326773E-2"/>
        </c:manualLayout>
      </c:layout>
      <c:overlay val="0"/>
      <c:spPr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BE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Nights spent in tourist accommodation, by type of accommodation, EU, 2024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23-4FF3-9930-B678A33158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23-4FF3-9930-B678A33158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223-4FF3-9930-B678A331584F}"/>
              </c:ext>
            </c:extLst>
          </c:dPt>
          <c:dLbls>
            <c:dLbl>
              <c:idx val="0"/>
              <c:layout>
                <c:manualLayout>
                  <c:x val="-5.8038305281485781E-3"/>
                  <c:y val="-0.34130692367934795"/>
                </c:manualLayout>
              </c:layout>
              <c:tx>
                <c:rich>
                  <a:bodyPr/>
                  <a:lstStyle/>
                  <a:p>
                    <a:fld id="{90E33442-36D4-428C-98EA-0FA0EBC677C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646B083-C99A-4593-AFD4-1407F2658EA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223-4FF3-9930-B678A331584F}"/>
                </c:ext>
              </c:extLst>
            </c:dLbl>
            <c:dLbl>
              <c:idx val="1"/>
              <c:layout>
                <c:manualLayout>
                  <c:x val="3.0953762816792345E-2"/>
                  <c:y val="9.1890325605978235E-2"/>
                </c:manualLayout>
              </c:layout>
              <c:tx>
                <c:rich>
                  <a:bodyPr/>
                  <a:lstStyle/>
                  <a:p>
                    <a:fld id="{4B541035-9590-470C-B783-C556330F400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795E773-0AC9-41C5-9868-EF096E60718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223-4FF3-9930-B678A331584F}"/>
                </c:ext>
              </c:extLst>
            </c:dLbl>
            <c:dLbl>
              <c:idx val="2"/>
              <c:layout>
                <c:manualLayout>
                  <c:x val="2.5149932288643838E-2"/>
                  <c:y val="-3.0630108535326175E-2"/>
                </c:manualLayout>
              </c:layout>
              <c:tx>
                <c:rich>
                  <a:bodyPr/>
                  <a:lstStyle/>
                  <a:p>
                    <a:fld id="{4E9D8094-4CA9-4BB1-9882-8A4C18418D3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4DE4FA3-CD09-4807-BCC9-A23E48EA89D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223-4FF3-9930-B678A33158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'F5'!$A$3:$A$5</c:f>
              <c:strCache>
                <c:ptCount val="3"/>
                <c:pt idx="0">
                  <c:v>Hotels and similar accommodation</c:v>
                </c:pt>
                <c:pt idx="1">
                  <c:v>Holiday and other short-stay accommodation</c:v>
                </c:pt>
                <c:pt idx="2">
                  <c:v>Camping grounds, recreational vehicle parks and trailer parks</c:v>
                </c:pt>
              </c:strCache>
            </c:strRef>
          </c:cat>
          <c:val>
            <c:numRef>
              <c:f>'F5'!$B$3:$B$5</c:f>
              <c:numCache>
                <c:formatCode>0.0%</c:formatCode>
                <c:ptCount val="3"/>
                <c:pt idx="0">
                  <c:v>0.63062573502226094</c:v>
                </c:pt>
                <c:pt idx="1">
                  <c:v>0.23799296014459553</c:v>
                </c:pt>
                <c:pt idx="2">
                  <c:v>0.13138130483314356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'F5'!$A$3:$A$5</c15:f>
                <c15:dlblRangeCache>
                  <c:ptCount val="3"/>
                  <c:pt idx="0">
                    <c:v>Hotels and similar accommodation</c:v>
                  </c:pt>
                  <c:pt idx="1">
                    <c:v>Holiday and other short-stay accommodation</c:v>
                  </c:pt>
                  <c:pt idx="2">
                    <c:v>Camping grounds, recreational vehicle parks and trailer parks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223-4FF3-9930-B678A3315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3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70355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554355</xdr:colOff>
      <xdr:row>0</xdr:row>
      <xdr:rowOff>421006</xdr:rowOff>
    </xdr:from>
    <xdr:ext cx="9525000" cy="54302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0.92254</cdr:y>
    </cdr:from>
    <cdr:ext cx="1530099" cy="42062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A6B74F39-2AFC-FCEF-7E7C-25E3A3FDD63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009591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0.008</cdr:x>
      <cdr:y>0.82886</cdr:y>
    </cdr:from>
    <cdr:to>
      <cdr:x>0.73875</cdr:x>
      <cdr:y>0.99016</cdr:y>
    </cdr:to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BA4292CB-AA41-87FC-39AD-DB81BFDFFECB}"/>
            </a:ext>
          </a:extLst>
        </cdr:cNvPr>
        <cdr:cNvSpPr txBox="1"/>
      </cdr:nvSpPr>
      <cdr:spPr>
        <a:xfrm xmlns:a="http://schemas.openxmlformats.org/drawingml/2006/main">
          <a:off x="76200" y="4500880"/>
          <a:ext cx="6960367" cy="875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1000">
              <a:latin typeface="Arial" panose="020B0604020202020204" pitchFamily="34" charset="0"/>
            </a:rPr>
            <a:t>Note: 2024 data:</a:t>
          </a:r>
          <a:r>
            <a:rPr lang="fr-BE" sz="1000" baseline="0">
              <a:latin typeface="Arial" panose="020B0604020202020204" pitchFamily="34" charset="0"/>
            </a:rPr>
            <a:t> </a:t>
          </a:r>
          <a:r>
            <a:rPr lang="fr-BE" sz="1000" baseline="0">
              <a:solidFill>
                <a:schemeClr val="tx1"/>
              </a:solidFill>
              <a:latin typeface="Arial" panose="020B0604020202020204" pitchFamily="34" charset="0"/>
            </a:rPr>
            <a:t>not available for I</a:t>
          </a:r>
          <a:r>
            <a:rPr lang="fr-BE" sz="1000">
              <a:solidFill>
                <a:schemeClr val="tx1"/>
              </a:solidFill>
              <a:latin typeface="Arial" panose="020B0604020202020204" pitchFamily="34" charset="0"/>
            </a:rPr>
            <a:t>celand</a:t>
          </a:r>
          <a:r>
            <a:rPr lang="fr-BE" sz="1000" baseline="0">
              <a:solidFill>
                <a:schemeClr val="tx1"/>
              </a:solidFill>
              <a:latin typeface="Arial" panose="020B0604020202020204" pitchFamily="34" charset="0"/>
            </a:rPr>
            <a:t> and Switzerland.</a:t>
          </a:r>
          <a:endParaRPr lang="fr-BE" sz="1000">
            <a:solidFill>
              <a:schemeClr val="tx1"/>
            </a:solidFill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fr-BE" sz="1000" i="1">
              <a:latin typeface="Arial" panose="020B0604020202020204" pitchFamily="34" charset="0"/>
            </a:rPr>
            <a:t>Source:</a:t>
          </a:r>
          <a:r>
            <a:rPr lang="fr-BE" sz="1000">
              <a:latin typeface="Arial" panose="020B0604020202020204" pitchFamily="34" charset="0"/>
            </a:rPr>
            <a:t> Eurostat (online data code: tour_occ_nim)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>
              <a:latin typeface="Arial" panose="020B0604020202020204" pitchFamily="34" charset="0"/>
            </a:rPr>
            <a:t>(*) This designation is without prejudice to positions on status, and is in line with UNSCR 1244/1999 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>
              <a:latin typeface="Arial" panose="020B0604020202020204" pitchFamily="34" charset="0"/>
            </a:rPr>
            <a:t>     and the ICJ Opinion on the Kosovo Declaration of Independence.</a:t>
          </a:r>
        </a:p>
      </cdr:txBody>
    </cdr:sp>
  </cdr:relSizeAnchor>
  <cdr:relSizeAnchor xmlns:cdr="http://schemas.openxmlformats.org/drawingml/2006/chartDrawing">
    <cdr:from>
      <cdr:x>0.7938</cdr:x>
      <cdr:y>0.17927</cdr:y>
    </cdr:from>
    <cdr:to>
      <cdr:x>0.8378</cdr:x>
      <cdr:y>0.21435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0FBC2556-F120-1899-C8F7-4E90AE29E72D}"/>
            </a:ext>
          </a:extLst>
        </cdr:cNvPr>
        <cdr:cNvSpPr txBox="1"/>
      </cdr:nvSpPr>
      <cdr:spPr>
        <a:xfrm xmlns:a="http://schemas.openxmlformats.org/drawingml/2006/main">
          <a:off x="7560945" y="973454"/>
          <a:ext cx="4191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BE" sz="1100"/>
        </a:p>
      </cdr:txBody>
    </cdr:sp>
  </cdr:relSizeAnchor>
  <cdr:relSizeAnchor xmlns:cdr="http://schemas.openxmlformats.org/drawingml/2006/chartDrawing">
    <cdr:from>
      <cdr:x>0.8042</cdr:x>
      <cdr:y>0.1526</cdr:y>
    </cdr:from>
    <cdr:to>
      <cdr:x>0.8466</cdr:x>
      <cdr:y>0.20032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C262EBA3-D680-0C80-CCE4-0804048AD445}"/>
            </a:ext>
          </a:extLst>
        </cdr:cNvPr>
        <cdr:cNvSpPr txBox="1"/>
      </cdr:nvSpPr>
      <cdr:spPr>
        <a:xfrm xmlns:a="http://schemas.openxmlformats.org/drawingml/2006/main">
          <a:off x="7660005" y="828674"/>
          <a:ext cx="40386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BE" sz="1100"/>
            <a:t>34.6</a:t>
          </a:r>
        </a:p>
      </cdr:txBody>
    </cdr:sp>
  </cdr:relSizeAnchor>
  <cdr:relSizeAnchor xmlns:cdr="http://schemas.openxmlformats.org/drawingml/2006/chartDrawing">
    <cdr:from>
      <cdr:x>0.91893</cdr:x>
      <cdr:y>0.60995</cdr:y>
    </cdr:from>
    <cdr:to>
      <cdr:x>0.96133</cdr:x>
      <cdr:y>0.65766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733AD99-B91B-6DB6-691D-74D799876083}"/>
            </a:ext>
          </a:extLst>
        </cdr:cNvPr>
        <cdr:cNvSpPr txBox="1"/>
      </cdr:nvSpPr>
      <cdr:spPr>
        <a:xfrm xmlns:a="http://schemas.openxmlformats.org/drawingml/2006/main">
          <a:off x="8752840" y="3312160"/>
          <a:ext cx="40386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1100"/>
            <a:t>-16.0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539115</xdr:colOff>
      <xdr:row>0</xdr:row>
      <xdr:rowOff>413387</xdr:rowOff>
    </xdr:from>
    <xdr:ext cx="9525000" cy="54383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77FB3D-D936-4CBC-B9AA-9C3A8F27C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0.92266</cdr:y>
    </cdr:from>
    <cdr:ext cx="1530099" cy="42062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64C2B537-81FF-DE51-0572-BEC30AB10D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017706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0.80053</cdr:x>
      <cdr:y>0.15086</cdr:y>
    </cdr:from>
    <cdr:to>
      <cdr:x>0.84293</cdr:x>
      <cdr:y>0.1985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2FE199CE-7DD3-EA0F-2255-68D4689F9D01}"/>
            </a:ext>
          </a:extLst>
        </cdr:cNvPr>
        <cdr:cNvSpPr txBox="1"/>
      </cdr:nvSpPr>
      <cdr:spPr>
        <a:xfrm xmlns:a="http://schemas.openxmlformats.org/drawingml/2006/main">
          <a:off x="7625080" y="820420"/>
          <a:ext cx="40386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1100"/>
            <a:t>23.9</a:t>
          </a:r>
        </a:p>
      </cdr:txBody>
    </cdr:sp>
  </cdr:relSizeAnchor>
  <cdr:relSizeAnchor xmlns:cdr="http://schemas.openxmlformats.org/drawingml/2006/chartDrawing">
    <cdr:from>
      <cdr:x>0.0112</cdr:x>
      <cdr:y>0.83894</cdr:y>
    </cdr:from>
    <cdr:to>
      <cdr:x>0.74195</cdr:x>
      <cdr:y>1</cdr:y>
    </cdr:to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8C2A1F60-C646-DC2E-C0AC-09C46B2F2468}"/>
            </a:ext>
          </a:extLst>
        </cdr:cNvPr>
        <cdr:cNvSpPr txBox="1"/>
      </cdr:nvSpPr>
      <cdr:spPr>
        <a:xfrm xmlns:a="http://schemas.openxmlformats.org/drawingml/2006/main">
          <a:off x="106680" y="4562425"/>
          <a:ext cx="6960367" cy="875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1000">
              <a:latin typeface="Arial" panose="020B0604020202020204" pitchFamily="34" charset="0"/>
            </a:rPr>
            <a:t>Note: 2024 data:</a:t>
          </a:r>
          <a:r>
            <a:rPr lang="fr-BE" sz="1000" baseline="0">
              <a:latin typeface="Arial" panose="020B0604020202020204" pitchFamily="34" charset="0"/>
            </a:rPr>
            <a:t> </a:t>
          </a:r>
          <a:r>
            <a:rPr lang="fr-BE" sz="1000" baseline="0">
              <a:solidFill>
                <a:schemeClr val="tx1"/>
              </a:solidFill>
              <a:latin typeface="Arial" panose="020B0604020202020204" pitchFamily="34" charset="0"/>
            </a:rPr>
            <a:t>not available for I</a:t>
          </a:r>
          <a:r>
            <a:rPr lang="fr-BE" sz="1000">
              <a:solidFill>
                <a:schemeClr val="tx1"/>
              </a:solidFill>
              <a:latin typeface="Arial" panose="020B0604020202020204" pitchFamily="34" charset="0"/>
            </a:rPr>
            <a:t>celand</a:t>
          </a:r>
          <a:r>
            <a:rPr lang="fr-BE" sz="1000" baseline="0">
              <a:solidFill>
                <a:schemeClr val="tx1"/>
              </a:solidFill>
              <a:latin typeface="Arial" panose="020B0604020202020204" pitchFamily="34" charset="0"/>
            </a:rPr>
            <a:t> and Switzerland.</a:t>
          </a:r>
          <a:endParaRPr lang="fr-BE" sz="1000">
            <a:solidFill>
              <a:schemeClr val="tx1"/>
            </a:solidFill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fr-BE" sz="1000" i="1">
              <a:latin typeface="Arial" panose="020B0604020202020204" pitchFamily="34" charset="0"/>
            </a:rPr>
            <a:t>Source:</a:t>
          </a:r>
          <a:r>
            <a:rPr lang="fr-BE" sz="1000">
              <a:latin typeface="Arial" panose="020B0604020202020204" pitchFamily="34" charset="0"/>
            </a:rPr>
            <a:t> Eurostat (online data code: tour_occ_nim)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>
              <a:latin typeface="Arial" panose="020B0604020202020204" pitchFamily="34" charset="0"/>
            </a:rPr>
            <a:t>(*) This designation is without prejudice to positions on status, and is in line with UNSCR 1244/1999 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>
              <a:latin typeface="Arial" panose="020B0604020202020204" pitchFamily="34" charset="0"/>
            </a:rPr>
            <a:t>     and the ICJ Opinion on the Kosovo Declaration of Independence.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9843</xdr:rowOff>
    </xdr:from>
    <xdr:to>
      <xdr:col>11</xdr:col>
      <xdr:colOff>609600</xdr:colOff>
      <xdr:row>44</xdr:row>
      <xdr:rowOff>152888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0.92388</cdr:y>
    </cdr:from>
    <cdr:ext cx="7995000" cy="44640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D0FF5B0-A3EB-A977-621E-A718F6D6CA1E}"/>
            </a:ext>
          </a:extLst>
        </cdr:cNvPr>
        <cdr:cNvSpPr txBox="1"/>
      </cdr:nvSpPr>
      <cdr:spPr>
        <a:xfrm xmlns:a="http://schemas.openxmlformats.org/drawingml/2006/main">
          <a:off x="0" y="5417991"/>
          <a:ext cx="7995000" cy="44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Figure 3: Nights spent in tourist accommodation establishments, EU, monthly distribution, 2019 and 2023 (million nights)</a:t>
          </a:r>
        </a:p>
      </cdr:txBody>
    </cdr:sp>
  </cdr:absSizeAnchor>
  <cdr:absSizeAnchor xmlns:cdr="http://schemas.openxmlformats.org/drawingml/2006/chartDrawing">
    <cdr:from>
      <cdr:x>0.83936</cdr:x>
      <cdr:y>0.92828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58CD00D-56E6-CCC5-17BC-269A8A971A4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377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0</xdr:rowOff>
    </xdr:from>
    <xdr:ext cx="9525000" cy="54659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19</xdr:col>
      <xdr:colOff>0</xdr:colOff>
      <xdr:row>42</xdr:row>
      <xdr:rowOff>0</xdr:rowOff>
    </xdr:from>
    <xdr:to>
      <xdr:col>19</xdr:col>
      <xdr:colOff>421005</xdr:colOff>
      <xdr:row>43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177877-0458-4EE9-B89B-BC0259E35ACE}"/>
            </a:ext>
          </a:extLst>
        </xdr:cNvPr>
        <xdr:cNvSpPr txBox="1"/>
      </xdr:nvSpPr>
      <xdr:spPr>
        <a:xfrm>
          <a:off x="11582400" y="6381750"/>
          <a:ext cx="42100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800">
              <a:latin typeface="Arial" panose="020B0604020202020204" pitchFamily="34" charset="0"/>
              <a:cs typeface="Arial" panose="020B0604020202020204" pitchFamily="34" charset="0"/>
            </a:rPr>
            <a:t>56.8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0.81714</cdr:x>
      <cdr:y>0.15206</cdr:y>
    </cdr:from>
    <cdr:to>
      <cdr:x>0.8632</cdr:x>
      <cdr:y>0.18311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AD6B4BC-0AE9-9AF8-D519-A8C7211AE646}"/>
            </a:ext>
          </a:extLst>
        </cdr:cNvPr>
        <cdr:cNvSpPr txBox="1"/>
      </cdr:nvSpPr>
      <cdr:spPr>
        <a:xfrm xmlns:a="http://schemas.openxmlformats.org/drawingml/2006/main">
          <a:off x="7783259" y="831165"/>
          <a:ext cx="438721" cy="169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800">
              <a:latin typeface="Arial" panose="020B0604020202020204" pitchFamily="34" charset="0"/>
              <a:cs typeface="Arial" panose="020B0604020202020204" pitchFamily="34" charset="0"/>
            </a:rPr>
            <a:t>33.9</a:t>
          </a:r>
        </a:p>
      </cdr:txBody>
    </cdr:sp>
  </cdr:relSizeAnchor>
  <cdr:absSizeAnchor xmlns:cdr="http://schemas.openxmlformats.org/drawingml/2006/chartDrawing">
    <cdr:from>
      <cdr:x>0.83936</cdr:x>
      <cdr:y>0.92305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703340B-2243-BB19-1DF9-74B28FAF884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045309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0.0152</cdr:x>
      <cdr:y>0.83976</cdr:y>
    </cdr:from>
    <cdr:to>
      <cdr:x>0.74595</cdr:x>
      <cdr:y>1</cdr:y>
    </cdr:to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7E2FF022-EDE2-F238-BA2F-A52C951252B8}"/>
            </a:ext>
          </a:extLst>
        </cdr:cNvPr>
        <cdr:cNvSpPr txBox="1"/>
      </cdr:nvSpPr>
      <cdr:spPr>
        <a:xfrm xmlns:a="http://schemas.openxmlformats.org/drawingml/2006/main">
          <a:off x="144780" y="4590077"/>
          <a:ext cx="6960364" cy="875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1000">
              <a:latin typeface="Arial" panose="020B0604020202020204" pitchFamily="34" charset="0"/>
            </a:rPr>
            <a:t>Note: 2024 data:</a:t>
          </a:r>
          <a:r>
            <a:rPr lang="fr-BE" sz="1000" baseline="0">
              <a:latin typeface="Arial" panose="020B0604020202020204" pitchFamily="34" charset="0"/>
            </a:rPr>
            <a:t> </a:t>
          </a:r>
          <a:r>
            <a:rPr lang="fr-BE" sz="1000" baseline="0">
              <a:solidFill>
                <a:schemeClr val="tx1"/>
              </a:solidFill>
              <a:latin typeface="Arial" panose="020B0604020202020204" pitchFamily="34" charset="0"/>
            </a:rPr>
            <a:t>not available for I</a:t>
          </a:r>
          <a:r>
            <a:rPr lang="fr-BE" sz="1000">
              <a:solidFill>
                <a:schemeClr val="tx1"/>
              </a:solidFill>
              <a:latin typeface="Arial" panose="020B0604020202020204" pitchFamily="34" charset="0"/>
            </a:rPr>
            <a:t>celand</a:t>
          </a:r>
          <a:r>
            <a:rPr lang="fr-BE" sz="1000" baseline="0">
              <a:solidFill>
                <a:schemeClr val="tx1"/>
              </a:solidFill>
              <a:latin typeface="Arial" panose="020B0604020202020204" pitchFamily="34" charset="0"/>
            </a:rPr>
            <a:t> and Switzerland.</a:t>
          </a:r>
          <a:endParaRPr lang="fr-BE" sz="1000">
            <a:solidFill>
              <a:schemeClr val="tx1"/>
            </a:solidFill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fr-BE" sz="1000" i="1">
              <a:latin typeface="Arial" panose="020B0604020202020204" pitchFamily="34" charset="0"/>
            </a:rPr>
            <a:t>Source:</a:t>
          </a:r>
          <a:r>
            <a:rPr lang="fr-BE" sz="1000">
              <a:latin typeface="Arial" panose="020B0604020202020204" pitchFamily="34" charset="0"/>
            </a:rPr>
            <a:t> Eurostat (online data code: tour_occ_nim)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>
              <a:latin typeface="Arial" panose="020B0604020202020204" pitchFamily="34" charset="0"/>
            </a:rPr>
            <a:t>(*) This designation is without prejudice to positions on status, and is in line with UNSCR 1244/1999 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000">
              <a:latin typeface="Arial" panose="020B0604020202020204" pitchFamily="34" charset="0"/>
            </a:rPr>
            <a:t>     and the ICJ Opinion on the Kosovo Declaration of Independence.</a:t>
          </a:r>
        </a:p>
      </cdr:txBody>
    </cdr:sp>
  </cdr:relSizeAnchor>
  <cdr:relSizeAnchor xmlns:cdr="http://schemas.openxmlformats.org/drawingml/2006/chartDrawing">
    <cdr:from>
      <cdr:x>0.04213</cdr:x>
      <cdr:y>0.44146</cdr:y>
    </cdr:from>
    <cdr:to>
      <cdr:x>0.08819</cdr:x>
      <cdr:y>0.47251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DFF23310-6B82-6B4E-5BB2-5ED508460D56}"/>
            </a:ext>
          </a:extLst>
        </cdr:cNvPr>
        <cdr:cNvSpPr txBox="1"/>
      </cdr:nvSpPr>
      <cdr:spPr>
        <a:xfrm xmlns:a="http://schemas.openxmlformats.org/drawingml/2006/main">
          <a:off x="401320" y="2413000"/>
          <a:ext cx="438721" cy="169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BE" sz="800">
              <a:latin typeface="Arial" panose="020B0604020202020204" pitchFamily="34" charset="0"/>
              <a:cs typeface="Arial" panose="020B0604020202020204" pitchFamily="34" charset="0"/>
            </a:rPr>
            <a:t>-0.1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1154433</xdr:colOff>
      <xdr:row>11</xdr:row>
      <xdr:rowOff>75353</xdr:rowOff>
    </xdr:from>
    <xdr:to>
      <xdr:col>0</xdr:col>
      <xdr:colOff>6159500</xdr:colOff>
      <xdr:row>28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771C9A-F981-70B3-9A81-7FA8C0BD4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0.91166</cdr:y>
    </cdr:from>
    <cdr:to>
      <cdr:x>0.58364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96F684D-356D-7CA2-C97D-79227B193A8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645982"/>
          <a:ext cx="2977866" cy="25639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0.71565</cdr:x>
      <cdr:y>0.86256</cdr:y>
    </cdr:from>
    <cdr:to>
      <cdr:x>1</cdr:x>
      <cdr:y>0.97837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CD5633E-C94E-0510-A3B9-2E2DB18FE73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576437" y="2534496"/>
          <a:ext cx="1421010" cy="34030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F6\Tourism\PUBLICATIONS\STATISTICS%20IN%20FOCUS\2009\2009%20Annual\Data%20nights%200902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1_Tbl2 Nights R+NR"/>
      <sheetName val="Tbl1 Nights _Share"/>
      <sheetName val="Fig2 NR"/>
      <sheetName val="Fig3 R"/>
      <sheetName val="Calculation"/>
      <sheetName val="Calculation monthly"/>
      <sheetName val="Sheet1"/>
      <sheetName val="090213data"/>
      <sheetName val="TablesGraphs MONTHLY"/>
    </sheetNames>
    <sheetDataSet>
      <sheetData sheetId="0"/>
      <sheetData sheetId="1">
        <row r="4">
          <cell r="A4" t="str">
            <v>Member State</v>
          </cell>
          <cell r="B4" t="str">
            <v>Percentage 
of EU-27</v>
          </cell>
          <cell r="C4" t="str">
            <v>Cumulative 
percentage</v>
          </cell>
          <cell r="E4" t="str">
            <v>Member State</v>
          </cell>
          <cell r="F4" t="str">
            <v>Percentage 
of EU-27</v>
          </cell>
          <cell r="G4" t="str">
            <v>Cumulative 
percentage</v>
          </cell>
        </row>
        <row r="5">
          <cell r="A5" t="str">
            <v>ES</v>
          </cell>
          <cell r="B5">
            <v>0.17086122456306868</v>
          </cell>
          <cell r="C5">
            <v>0.17086122456306868</v>
          </cell>
          <cell r="E5" t="str">
            <v>BG</v>
          </cell>
          <cell r="F5">
            <v>1.0780761622233272E-2</v>
          </cell>
          <cell r="G5">
            <v>0.93317635303885826</v>
          </cell>
        </row>
        <row r="6">
          <cell r="A6" t="str">
            <v>IT</v>
          </cell>
          <cell r="B6">
            <v>0.15641770101841307</v>
          </cell>
          <cell r="C6">
            <v>0.32727892558148175</v>
          </cell>
          <cell r="E6" t="str">
            <v>BE</v>
          </cell>
          <cell r="F6">
            <v>1.0482067493398171E-2</v>
          </cell>
          <cell r="G6">
            <v>0.94365842053225646</v>
          </cell>
        </row>
        <row r="7">
          <cell r="A7" t="str">
            <v>DE</v>
          </cell>
          <cell r="B7">
            <v>0.13895672029804629</v>
          </cell>
          <cell r="C7">
            <v>0.46623564587952804</v>
          </cell>
          <cell r="E7" t="str">
            <v>HU</v>
          </cell>
          <cell r="F7">
            <v>1.0299186098783811E-2</v>
          </cell>
          <cell r="G7">
            <v>0.95395760663104023</v>
          </cell>
        </row>
        <row r="8">
          <cell r="A8" t="str">
            <v>FR</v>
          </cell>
          <cell r="B8">
            <v>0.12922972274947137</v>
          </cell>
          <cell r="C8">
            <v>0.59546536862899946</v>
          </cell>
          <cell r="E8" t="str">
            <v>FI</v>
          </cell>
          <cell r="F8">
            <v>1.020375718335894E-2</v>
          </cell>
          <cell r="G8">
            <v>0.96416136381439921</v>
          </cell>
        </row>
        <row r="9">
          <cell r="A9" t="str">
            <v>UK</v>
          </cell>
          <cell r="B9">
            <v>0.10949906645617413</v>
          </cell>
          <cell r="C9">
            <v>0.70496443508517359</v>
          </cell>
          <cell r="E9" t="str">
            <v>CY</v>
          </cell>
          <cell r="F9">
            <v>8.6266102505053489E-3</v>
          </cell>
          <cell r="G9">
            <v>0.97278797406490458</v>
          </cell>
        </row>
        <row r="10">
          <cell r="A10" t="str">
            <v>AT</v>
          </cell>
          <cell r="B10">
            <v>5.2018905347154774E-2</v>
          </cell>
          <cell r="C10">
            <v>0.7569833404323284</v>
          </cell>
          <cell r="E10" t="str">
            <v>DK</v>
          </cell>
          <cell r="F10">
            <v>6.8639182128858436E-3</v>
          </cell>
          <cell r="G10">
            <v>0.97965189227779037</v>
          </cell>
        </row>
        <row r="11">
          <cell r="A11" t="str">
            <v>EL</v>
          </cell>
          <cell r="B11">
            <v>3.8726355169856952E-2</v>
          </cell>
          <cell r="C11">
            <v>0.79570969560218541</v>
          </cell>
          <cell r="E11" t="str">
            <v>MT</v>
          </cell>
          <cell r="F11">
            <v>4.9463344504544343E-3</v>
          </cell>
          <cell r="G11">
            <v>0.98459822672824482</v>
          </cell>
        </row>
        <row r="12">
          <cell r="A12" t="str">
            <v>PT</v>
          </cell>
          <cell r="B12">
            <v>2.5024575957529924E-2</v>
          </cell>
          <cell r="C12">
            <v>0.82073427155971534</v>
          </cell>
          <cell r="E12" t="str">
            <v>SK</v>
          </cell>
          <cell r="F12">
            <v>4.9354604779615558E-3</v>
          </cell>
          <cell r="G12">
            <v>0.98953368720620638</v>
          </cell>
        </row>
        <row r="13">
          <cell r="A13" t="str">
            <v>NL</v>
          </cell>
          <cell r="B13">
            <v>2.0829883629164891E-2</v>
          </cell>
          <cell r="C13">
            <v>0.84156415518888028</v>
          </cell>
          <cell r="E13" t="str">
            <v>SI</v>
          </cell>
          <cell r="F13">
            <v>3.581958728670192E-3</v>
          </cell>
          <cell r="G13">
            <v>0.99311564593487656</v>
          </cell>
        </row>
        <row r="14">
          <cell r="A14" t="str">
            <v>IE</v>
          </cell>
          <cell r="B14">
            <v>1.7837808248944327E-2</v>
          </cell>
          <cell r="C14">
            <v>0.8594019634378246</v>
          </cell>
          <cell r="E14" t="str">
            <v>EE</v>
          </cell>
          <cell r="F14">
            <v>2.4569958662961906E-3</v>
          </cell>
          <cell r="G14">
            <v>0.99557264180117278</v>
          </cell>
        </row>
        <row r="15">
          <cell r="A15" t="str">
            <v>CZ</v>
          </cell>
          <cell r="B15">
            <v>1.779336150307818E-2</v>
          </cell>
          <cell r="C15">
            <v>0.8771953249409028</v>
          </cell>
          <cell r="E15" t="str">
            <v>LV</v>
          </cell>
          <cell r="F15">
            <v>1.8292710278568088E-3</v>
          </cell>
          <cell r="G15">
            <v>0.99740191282902957</v>
          </cell>
        </row>
        <row r="16">
          <cell r="A16" t="str">
            <v>SE</v>
          </cell>
          <cell r="B16">
            <v>1.6426079764548119E-2</v>
          </cell>
          <cell r="C16">
            <v>0.89362140470545093</v>
          </cell>
          <cell r="E16" t="str">
            <v>LT</v>
          </cell>
          <cell r="F16">
            <v>1.68716767475283E-3</v>
          </cell>
          <cell r="G16">
            <v>0.99908908050378242</v>
          </cell>
        </row>
        <row r="17">
          <cell r="A17" t="str">
            <v>PL</v>
          </cell>
          <cell r="B17">
            <v>1.6134026180127367E-2</v>
          </cell>
          <cell r="C17">
            <v>0.90975543088557831</v>
          </cell>
          <cell r="E17" t="str">
            <v>LU</v>
          </cell>
          <cell r="F17">
            <v>9.1091949621791859E-4</v>
          </cell>
          <cell r="G17">
            <v>1</v>
          </cell>
        </row>
        <row r="18">
          <cell r="A18" t="str">
            <v>RO</v>
          </cell>
          <cell r="B18">
            <v>1.2640160531046711E-2</v>
          </cell>
          <cell r="C18">
            <v>0.92239559141662497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view/TOUR_OCC_NIM__custom_5207443/default/table" TargetMode="External"/><Relationship Id="rId1" Type="http://schemas.openxmlformats.org/officeDocument/2006/relationships/hyperlink" Target="https://ec.europa.eu/eurostat/databrowser/product/page/TOUR_OCC_NIM__custom_5207443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6"/>
  <sheetViews>
    <sheetView showGridLines="0" topLeftCell="A7" workbookViewId="0"/>
  </sheetViews>
  <sheetFormatPr defaultColWidth="8.90625" defaultRowHeight="12.5" x14ac:dyDescent="0.25"/>
  <cols>
    <col min="1" max="1" width="19.90625" style="158" customWidth="1"/>
    <col min="2" max="2" width="10.453125" style="158" customWidth="1"/>
    <col min="3" max="3" width="17.1796875" style="158" customWidth="1"/>
    <col min="4" max="4" width="22.81640625" style="158" customWidth="1"/>
    <col min="5" max="5" width="17.81640625" style="158" customWidth="1"/>
    <col min="6" max="6" width="93.54296875" style="158" customWidth="1"/>
    <col min="7" max="16384" width="8.90625" style="158"/>
  </cols>
  <sheetData>
    <row r="6" spans="1:15" ht="13" x14ac:dyDescent="0.25">
      <c r="A6" s="1" t="s">
        <v>0</v>
      </c>
    </row>
    <row r="7" spans="1:15" x14ac:dyDescent="0.25">
      <c r="A7" s="2" t="s">
        <v>1</v>
      </c>
      <c r="B7" s="2" t="s">
        <v>2</v>
      </c>
    </row>
    <row r="8" spans="1:15" ht="42.75" customHeight="1" x14ac:dyDescent="0.25">
      <c r="A8" s="157" t="s">
        <v>3</v>
      </c>
      <c r="B8" s="198" t="s">
        <v>4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</row>
    <row r="10" spans="1:15" x14ac:dyDescent="0.25">
      <c r="A10" s="3" t="s">
        <v>5</v>
      </c>
      <c r="D10" s="3" t="s">
        <v>6</v>
      </c>
    </row>
    <row r="11" spans="1:15" x14ac:dyDescent="0.25">
      <c r="A11" s="3" t="s">
        <v>7</v>
      </c>
      <c r="D11" s="3" t="s">
        <v>8</v>
      </c>
    </row>
    <row r="13" spans="1:15" ht="13" x14ac:dyDescent="0.25">
      <c r="B13" s="1" t="s">
        <v>9</v>
      </c>
    </row>
    <row r="14" spans="1:15" x14ac:dyDescent="0.25">
      <c r="C14" s="3" t="s">
        <v>10</v>
      </c>
    </row>
    <row r="15" spans="1:15" ht="13" x14ac:dyDescent="0.25">
      <c r="B15" s="1" t="s">
        <v>11</v>
      </c>
      <c r="C15" s="1" t="s">
        <v>12</v>
      </c>
      <c r="D15" s="1" t="s">
        <v>13</v>
      </c>
      <c r="E15" s="1" t="s">
        <v>14</v>
      </c>
      <c r="F15" s="1" t="s">
        <v>15</v>
      </c>
    </row>
    <row r="16" spans="1:15" x14ac:dyDescent="0.25">
      <c r="B16" s="4" t="s">
        <v>16</v>
      </c>
      <c r="C16" s="3" t="s">
        <v>17</v>
      </c>
      <c r="D16" s="3" t="s">
        <v>18</v>
      </c>
      <c r="E16" s="3" t="s">
        <v>19</v>
      </c>
      <c r="F16" s="3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Sheet 1'!A1" display="Sheet 1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showGridLines="0" workbookViewId="0"/>
  </sheetViews>
  <sheetFormatPr defaultColWidth="8.90625" defaultRowHeight="12.5" x14ac:dyDescent="0.25"/>
  <cols>
    <col min="1" max="1" width="8.90625" style="158"/>
    <col min="2" max="5" width="79.6328125" style="158" customWidth="1"/>
    <col min="6" max="16384" width="8.90625" style="158"/>
  </cols>
  <sheetData>
    <row r="1" spans="1:3" ht="13" x14ac:dyDescent="0.25">
      <c r="A1" s="1" t="s">
        <v>21</v>
      </c>
    </row>
    <row r="2" spans="1:3" ht="13" x14ac:dyDescent="0.25">
      <c r="B2" s="5" t="s">
        <v>22</v>
      </c>
      <c r="C2" s="5" t="s">
        <v>23</v>
      </c>
    </row>
    <row r="3" spans="1:3" ht="13" x14ac:dyDescent="0.25">
      <c r="B3" s="5" t="s">
        <v>24</v>
      </c>
      <c r="C3" s="5" t="s">
        <v>24</v>
      </c>
    </row>
    <row r="4" spans="1:3" ht="13.25" x14ac:dyDescent="0.25">
      <c r="B4" s="3" t="s">
        <v>12</v>
      </c>
      <c r="C4" s="3" t="s">
        <v>17</v>
      </c>
    </row>
    <row r="5" spans="1:3" ht="13.25" x14ac:dyDescent="0.25">
      <c r="B5" s="6" t="s">
        <v>13</v>
      </c>
      <c r="C5" s="6" t="s">
        <v>18</v>
      </c>
    </row>
    <row r="6" spans="1:3" ht="13.25" x14ac:dyDescent="0.25">
      <c r="B6" s="3" t="s">
        <v>14</v>
      </c>
      <c r="C6" s="3" t="s">
        <v>19</v>
      </c>
    </row>
    <row r="7" spans="1:3" ht="13.25" x14ac:dyDescent="0.25">
      <c r="B7" s="6" t="s">
        <v>15</v>
      </c>
      <c r="C7" s="6" t="s">
        <v>20</v>
      </c>
    </row>
    <row r="8" spans="1:3" ht="13.25" x14ac:dyDescent="0.25">
      <c r="B8" s="3" t="s">
        <v>25</v>
      </c>
      <c r="C8" s="3" t="s">
        <v>26</v>
      </c>
    </row>
    <row r="9" spans="1:3" ht="13.25" x14ac:dyDescent="0.25">
      <c r="B9" s="6" t="s">
        <v>25</v>
      </c>
      <c r="C9" s="6" t="s">
        <v>27</v>
      </c>
    </row>
    <row r="10" spans="1:3" ht="13.25" x14ac:dyDescent="0.25">
      <c r="B10" s="3" t="s">
        <v>25</v>
      </c>
      <c r="C10" s="3" t="s">
        <v>28</v>
      </c>
    </row>
    <row r="11" spans="1:3" ht="13.25" x14ac:dyDescent="0.25">
      <c r="B11" s="6" t="s">
        <v>25</v>
      </c>
      <c r="C11" s="6" t="s">
        <v>29</v>
      </c>
    </row>
    <row r="12" spans="1:3" ht="13.25" x14ac:dyDescent="0.25">
      <c r="B12" s="3" t="s">
        <v>25</v>
      </c>
      <c r="C12" s="3" t="s">
        <v>30</v>
      </c>
    </row>
    <row r="13" spans="1:3" ht="13.25" x14ac:dyDescent="0.25">
      <c r="B13" s="6" t="s">
        <v>25</v>
      </c>
      <c r="C13" s="6" t="s">
        <v>31</v>
      </c>
    </row>
    <row r="14" spans="1:3" ht="13.25" x14ac:dyDescent="0.25">
      <c r="B14" s="3" t="s">
        <v>25</v>
      </c>
      <c r="C14" s="3" t="s">
        <v>32</v>
      </c>
    </row>
    <row r="15" spans="1:3" ht="13.25" x14ac:dyDescent="0.25">
      <c r="B15" s="6" t="s">
        <v>25</v>
      </c>
      <c r="C15" s="6" t="s">
        <v>33</v>
      </c>
    </row>
    <row r="16" spans="1:3" ht="13.25" x14ac:dyDescent="0.25">
      <c r="B16" s="3" t="s">
        <v>25</v>
      </c>
      <c r="C16" s="3" t="s">
        <v>34</v>
      </c>
    </row>
    <row r="17" spans="2:3" ht="13.25" x14ac:dyDescent="0.25">
      <c r="B17" s="6" t="s">
        <v>25</v>
      </c>
      <c r="C17" s="6" t="s">
        <v>35</v>
      </c>
    </row>
    <row r="18" spans="2:3" ht="13.25" x14ac:dyDescent="0.25">
      <c r="B18" s="3" t="s">
        <v>25</v>
      </c>
      <c r="C18" s="3" t="s">
        <v>36</v>
      </c>
    </row>
    <row r="19" spans="2:3" ht="13.25" x14ac:dyDescent="0.25">
      <c r="B19" s="6" t="s">
        <v>25</v>
      </c>
      <c r="C19" s="6" t="s">
        <v>37</v>
      </c>
    </row>
    <row r="20" spans="2:3" ht="13.25" x14ac:dyDescent="0.25">
      <c r="B20" s="3" t="s">
        <v>25</v>
      </c>
      <c r="C20" s="3" t="s">
        <v>38</v>
      </c>
    </row>
    <row r="21" spans="2:3" ht="13.25" x14ac:dyDescent="0.25">
      <c r="B21" s="6" t="s">
        <v>25</v>
      </c>
      <c r="C21" s="6" t="s">
        <v>39</v>
      </c>
    </row>
    <row r="22" spans="2:3" ht="13.25" x14ac:dyDescent="0.25">
      <c r="B22" s="3" t="s">
        <v>25</v>
      </c>
      <c r="C22" s="3" t="s">
        <v>40</v>
      </c>
    </row>
    <row r="23" spans="2:3" x14ac:dyDescent="0.25">
      <c r="B23" s="6" t="s">
        <v>25</v>
      </c>
      <c r="C23" s="6" t="s">
        <v>41</v>
      </c>
    </row>
    <row r="24" spans="2:3" x14ac:dyDescent="0.25">
      <c r="B24" s="3" t="s">
        <v>25</v>
      </c>
      <c r="C24" s="3" t="s">
        <v>42</v>
      </c>
    </row>
    <row r="25" spans="2:3" x14ac:dyDescent="0.25">
      <c r="B25" s="6" t="s">
        <v>25</v>
      </c>
      <c r="C25" s="6" t="s">
        <v>43</v>
      </c>
    </row>
    <row r="26" spans="2:3" x14ac:dyDescent="0.25">
      <c r="B26" s="3" t="s">
        <v>25</v>
      </c>
      <c r="C26" s="3" t="s">
        <v>44</v>
      </c>
    </row>
    <row r="27" spans="2:3" x14ac:dyDescent="0.25">
      <c r="B27" s="6" t="s">
        <v>25</v>
      </c>
      <c r="C27" s="6" t="s">
        <v>45</v>
      </c>
    </row>
    <row r="28" spans="2:3" x14ac:dyDescent="0.25">
      <c r="B28" s="3" t="s">
        <v>25</v>
      </c>
      <c r="C28" s="3" t="s">
        <v>46</v>
      </c>
    </row>
    <row r="29" spans="2:3" x14ac:dyDescent="0.25">
      <c r="B29" s="6" t="s">
        <v>25</v>
      </c>
      <c r="C29" s="6" t="s">
        <v>47</v>
      </c>
    </row>
    <row r="30" spans="2:3" x14ac:dyDescent="0.25">
      <c r="B30" s="3" t="s">
        <v>25</v>
      </c>
      <c r="C30" s="3" t="s">
        <v>48</v>
      </c>
    </row>
    <row r="31" spans="2:3" x14ac:dyDescent="0.25">
      <c r="B31" s="6" t="s">
        <v>25</v>
      </c>
      <c r="C31" s="6" t="s">
        <v>49</v>
      </c>
    </row>
    <row r="32" spans="2:3" x14ac:dyDescent="0.25">
      <c r="B32" s="3" t="s">
        <v>25</v>
      </c>
      <c r="C32" s="3" t="s">
        <v>50</v>
      </c>
    </row>
    <row r="33" spans="2:3" x14ac:dyDescent="0.25">
      <c r="B33" s="6" t="s">
        <v>25</v>
      </c>
      <c r="C33" s="6" t="s">
        <v>51</v>
      </c>
    </row>
    <row r="34" spans="2:3" x14ac:dyDescent="0.25">
      <c r="B34" s="3" t="s">
        <v>25</v>
      </c>
      <c r="C34" s="3" t="s">
        <v>52</v>
      </c>
    </row>
    <row r="35" spans="2:3" x14ac:dyDescent="0.25">
      <c r="B35" s="6" t="s">
        <v>25</v>
      </c>
      <c r="C35" s="6" t="s">
        <v>53</v>
      </c>
    </row>
    <row r="36" spans="2:3" x14ac:dyDescent="0.25">
      <c r="B36" s="3" t="s">
        <v>25</v>
      </c>
      <c r="C36" s="3" t="s">
        <v>54</v>
      </c>
    </row>
    <row r="37" spans="2:3" x14ac:dyDescent="0.25">
      <c r="B37" s="6" t="s">
        <v>25</v>
      </c>
      <c r="C37" s="6" t="s">
        <v>55</v>
      </c>
    </row>
    <row r="38" spans="2:3" x14ac:dyDescent="0.25">
      <c r="B38" s="3" t="s">
        <v>25</v>
      </c>
      <c r="C38" s="3" t="s">
        <v>56</v>
      </c>
    </row>
    <row r="39" spans="2:3" x14ac:dyDescent="0.25">
      <c r="B39" s="6" t="s">
        <v>25</v>
      </c>
      <c r="C39" s="6" t="s">
        <v>57</v>
      </c>
    </row>
    <row r="40" spans="2:3" x14ac:dyDescent="0.25">
      <c r="B40" s="3" t="s">
        <v>25</v>
      </c>
      <c r="C40" s="3" t="s">
        <v>58</v>
      </c>
    </row>
    <row r="41" spans="2:3" x14ac:dyDescent="0.25">
      <c r="B41" s="6" t="s">
        <v>25</v>
      </c>
      <c r="C41" s="6" t="s">
        <v>59</v>
      </c>
    </row>
    <row r="42" spans="2:3" x14ac:dyDescent="0.25">
      <c r="B42" s="3" t="s">
        <v>25</v>
      </c>
      <c r="C42" s="3" t="s">
        <v>60</v>
      </c>
    </row>
    <row r="43" spans="2:3" x14ac:dyDescent="0.25">
      <c r="B43" s="6" t="s">
        <v>25</v>
      </c>
      <c r="C43" s="6" t="s">
        <v>61</v>
      </c>
    </row>
    <row r="44" spans="2:3" x14ac:dyDescent="0.25">
      <c r="B44" s="3" t="s">
        <v>25</v>
      </c>
      <c r="C44" s="3" t="s">
        <v>62</v>
      </c>
    </row>
    <row r="45" spans="2:3" x14ac:dyDescent="0.25">
      <c r="B45" s="6" t="s">
        <v>25</v>
      </c>
      <c r="C45" s="6" t="s">
        <v>63</v>
      </c>
    </row>
    <row r="46" spans="2:3" x14ac:dyDescent="0.25">
      <c r="B46" s="3" t="s">
        <v>25</v>
      </c>
      <c r="C46" s="3" t="s">
        <v>64</v>
      </c>
    </row>
    <row r="47" spans="2:3" x14ac:dyDescent="0.25">
      <c r="B47" s="6" t="s">
        <v>25</v>
      </c>
      <c r="C47" s="6" t="s">
        <v>65</v>
      </c>
    </row>
    <row r="48" spans="2:3" x14ac:dyDescent="0.25">
      <c r="B48" s="3" t="s">
        <v>25</v>
      </c>
      <c r="C48" s="3" t="s">
        <v>66</v>
      </c>
    </row>
    <row r="49" spans="2:3" x14ac:dyDescent="0.25">
      <c r="B49" s="6" t="s">
        <v>25</v>
      </c>
      <c r="C49" s="6" t="s">
        <v>67</v>
      </c>
    </row>
    <row r="50" spans="2:3" x14ac:dyDescent="0.25">
      <c r="B50" s="3" t="s">
        <v>25</v>
      </c>
      <c r="C50" s="3" t="s">
        <v>68</v>
      </c>
    </row>
    <row r="51" spans="2:3" x14ac:dyDescent="0.25">
      <c r="B51" s="6" t="s">
        <v>25</v>
      </c>
      <c r="C51" s="6" t="s">
        <v>69</v>
      </c>
    </row>
    <row r="52" spans="2:3" x14ac:dyDescent="0.25">
      <c r="B52" s="3" t="s">
        <v>25</v>
      </c>
      <c r="C52" s="3" t="s">
        <v>70</v>
      </c>
    </row>
    <row r="53" spans="2:3" x14ac:dyDescent="0.25">
      <c r="B53" s="6" t="s">
        <v>71</v>
      </c>
      <c r="C53" s="6" t="s">
        <v>72</v>
      </c>
    </row>
    <row r="54" spans="2:3" x14ac:dyDescent="0.25">
      <c r="B54" s="3" t="s">
        <v>71</v>
      </c>
      <c r="C54" s="3" t="s">
        <v>73</v>
      </c>
    </row>
    <row r="55" spans="2:3" x14ac:dyDescent="0.25">
      <c r="B55" s="6" t="s">
        <v>71</v>
      </c>
      <c r="C55" s="6" t="s">
        <v>74</v>
      </c>
    </row>
    <row r="56" spans="2:3" x14ac:dyDescent="0.25">
      <c r="B56" s="3" t="s">
        <v>71</v>
      </c>
      <c r="C56" s="3" t="s">
        <v>75</v>
      </c>
    </row>
    <row r="57" spans="2:3" x14ac:dyDescent="0.25">
      <c r="B57" s="6" t="s">
        <v>71</v>
      </c>
      <c r="C57" s="6" t="s">
        <v>76</v>
      </c>
    </row>
    <row r="58" spans="2:3" x14ac:dyDescent="0.25">
      <c r="B58" s="3" t="s">
        <v>71</v>
      </c>
      <c r="C58" s="3" t="s">
        <v>77</v>
      </c>
    </row>
    <row r="59" spans="2:3" x14ac:dyDescent="0.25">
      <c r="B59" s="6" t="s">
        <v>71</v>
      </c>
      <c r="C59" s="6" t="s">
        <v>78</v>
      </c>
    </row>
    <row r="60" spans="2:3" x14ac:dyDescent="0.25">
      <c r="B60" s="3" t="s">
        <v>71</v>
      </c>
      <c r="C60" s="3" t="s">
        <v>79</v>
      </c>
    </row>
    <row r="61" spans="2:3" x14ac:dyDescent="0.25">
      <c r="B61" s="6" t="s">
        <v>71</v>
      </c>
      <c r="C61" s="6" t="s">
        <v>80</v>
      </c>
    </row>
    <row r="62" spans="2:3" x14ac:dyDescent="0.25">
      <c r="B62" s="3" t="s">
        <v>71</v>
      </c>
      <c r="C62" s="3" t="s">
        <v>81</v>
      </c>
    </row>
    <row r="63" spans="2:3" x14ac:dyDescent="0.25">
      <c r="B63" s="6" t="s">
        <v>71</v>
      </c>
      <c r="C63" s="6" t="s">
        <v>82</v>
      </c>
    </row>
    <row r="64" spans="2:3" x14ac:dyDescent="0.25">
      <c r="B64" s="3" t="s">
        <v>71</v>
      </c>
      <c r="C64" s="3" t="s">
        <v>83</v>
      </c>
    </row>
    <row r="65" spans="2:3" x14ac:dyDescent="0.25">
      <c r="B65" s="6" t="s">
        <v>71</v>
      </c>
      <c r="C65" s="6" t="s">
        <v>84</v>
      </c>
    </row>
    <row r="66" spans="2:3" x14ac:dyDescent="0.25">
      <c r="B66" s="3" t="s">
        <v>71</v>
      </c>
      <c r="C66" s="3" t="s">
        <v>85</v>
      </c>
    </row>
    <row r="67" spans="2:3" x14ac:dyDescent="0.25">
      <c r="B67" s="6" t="s">
        <v>71</v>
      </c>
      <c r="C67" s="6" t="s">
        <v>86</v>
      </c>
    </row>
    <row r="68" spans="2:3" x14ac:dyDescent="0.25">
      <c r="B68" s="3" t="s">
        <v>71</v>
      </c>
      <c r="C68" s="3" t="s">
        <v>87</v>
      </c>
    </row>
    <row r="69" spans="2:3" x14ac:dyDescent="0.25">
      <c r="B69" s="6" t="s">
        <v>71</v>
      </c>
      <c r="C69" s="6" t="s">
        <v>88</v>
      </c>
    </row>
    <row r="70" spans="2:3" x14ac:dyDescent="0.25">
      <c r="B70" s="3" t="s">
        <v>71</v>
      </c>
      <c r="C70" s="3" t="s">
        <v>89</v>
      </c>
    </row>
    <row r="71" spans="2:3" x14ac:dyDescent="0.25">
      <c r="B71" s="6" t="s">
        <v>71</v>
      </c>
      <c r="C71" s="6" t="s">
        <v>90</v>
      </c>
    </row>
    <row r="72" spans="2:3" x14ac:dyDescent="0.25">
      <c r="B72" s="3" t="s">
        <v>71</v>
      </c>
      <c r="C72" s="3" t="s">
        <v>91</v>
      </c>
    </row>
    <row r="73" spans="2:3" x14ac:dyDescent="0.25">
      <c r="B73" s="6" t="s">
        <v>71</v>
      </c>
      <c r="C73" s="6" t="s">
        <v>92</v>
      </c>
    </row>
    <row r="74" spans="2:3" x14ac:dyDescent="0.25">
      <c r="B74" s="3" t="s">
        <v>71</v>
      </c>
      <c r="C74" s="3" t="s">
        <v>93</v>
      </c>
    </row>
    <row r="75" spans="2:3" x14ac:dyDescent="0.25">
      <c r="B75" s="6" t="s">
        <v>71</v>
      </c>
      <c r="C75" s="6" t="s">
        <v>94</v>
      </c>
    </row>
    <row r="76" spans="2:3" x14ac:dyDescent="0.25">
      <c r="B76" s="3" t="s">
        <v>71</v>
      </c>
      <c r="C76" s="3" t="s">
        <v>95</v>
      </c>
    </row>
    <row r="77" spans="2:3" x14ac:dyDescent="0.25">
      <c r="B77" s="6" t="s">
        <v>71</v>
      </c>
      <c r="C77" s="6" t="s">
        <v>96</v>
      </c>
    </row>
    <row r="78" spans="2:3" x14ac:dyDescent="0.25">
      <c r="B78" s="3" t="s">
        <v>71</v>
      </c>
      <c r="C78" s="3" t="s">
        <v>97</v>
      </c>
    </row>
    <row r="79" spans="2:3" x14ac:dyDescent="0.25">
      <c r="B79" s="6" t="s">
        <v>71</v>
      </c>
      <c r="C79" s="6" t="s">
        <v>98</v>
      </c>
    </row>
    <row r="80" spans="2:3" x14ac:dyDescent="0.25">
      <c r="B80" s="3" t="s">
        <v>71</v>
      </c>
      <c r="C80" s="3" t="s">
        <v>99</v>
      </c>
    </row>
    <row r="81" spans="2:3" x14ac:dyDescent="0.25">
      <c r="B81" s="6" t="s">
        <v>71</v>
      </c>
      <c r="C81" s="6" t="s">
        <v>100</v>
      </c>
    </row>
    <row r="82" spans="2:3" x14ac:dyDescent="0.25">
      <c r="B82" s="3" t="s">
        <v>71</v>
      </c>
      <c r="C82" s="3" t="s">
        <v>101</v>
      </c>
    </row>
    <row r="83" spans="2:3" x14ac:dyDescent="0.25">
      <c r="B83" s="6" t="s">
        <v>71</v>
      </c>
      <c r="C83" s="6" t="s">
        <v>102</v>
      </c>
    </row>
    <row r="84" spans="2:3" x14ac:dyDescent="0.25">
      <c r="B84" s="3" t="s">
        <v>71</v>
      </c>
      <c r="C84" s="3" t="s">
        <v>103</v>
      </c>
    </row>
    <row r="85" spans="2:3" x14ac:dyDescent="0.25">
      <c r="B85" s="6" t="s">
        <v>71</v>
      </c>
      <c r="C85" s="6" t="s">
        <v>104</v>
      </c>
    </row>
    <row r="86" spans="2:3" x14ac:dyDescent="0.25">
      <c r="B86" s="3" t="s">
        <v>71</v>
      </c>
      <c r="C86" s="3" t="s">
        <v>105</v>
      </c>
    </row>
    <row r="87" spans="2:3" x14ac:dyDescent="0.25">
      <c r="B87" s="6" t="s">
        <v>71</v>
      </c>
      <c r="C87" s="6" t="s">
        <v>106</v>
      </c>
    </row>
    <row r="88" spans="2:3" x14ac:dyDescent="0.25">
      <c r="B88" s="3" t="s">
        <v>71</v>
      </c>
      <c r="C88" s="3" t="s">
        <v>107</v>
      </c>
    </row>
    <row r="89" spans="2:3" x14ac:dyDescent="0.25">
      <c r="B89" s="6" t="s">
        <v>71</v>
      </c>
      <c r="C89" s="6" t="s">
        <v>108</v>
      </c>
    </row>
    <row r="90" spans="2:3" x14ac:dyDescent="0.25">
      <c r="B90" s="3" t="s">
        <v>71</v>
      </c>
      <c r="C90" s="3" t="s">
        <v>109</v>
      </c>
    </row>
    <row r="91" spans="2:3" x14ac:dyDescent="0.25">
      <c r="B91" s="6" t="s">
        <v>71</v>
      </c>
      <c r="C91" s="6" t="s">
        <v>110</v>
      </c>
    </row>
    <row r="92" spans="2:3" x14ac:dyDescent="0.25">
      <c r="B92" s="3" t="s">
        <v>71</v>
      </c>
      <c r="C92" s="3" t="s">
        <v>111</v>
      </c>
    </row>
    <row r="93" spans="2:3" x14ac:dyDescent="0.25">
      <c r="B93" s="6" t="s">
        <v>71</v>
      </c>
      <c r="C93" s="6" t="s">
        <v>112</v>
      </c>
    </row>
    <row r="94" spans="2:3" x14ac:dyDescent="0.25">
      <c r="B94" s="3" t="s">
        <v>71</v>
      </c>
      <c r="C94" s="3" t="s">
        <v>113</v>
      </c>
    </row>
    <row r="95" spans="2:3" x14ac:dyDescent="0.25">
      <c r="B95" s="6" t="s">
        <v>71</v>
      </c>
      <c r="C95" s="6" t="s">
        <v>114</v>
      </c>
    </row>
    <row r="96" spans="2:3" x14ac:dyDescent="0.25">
      <c r="B96" s="3" t="s">
        <v>71</v>
      </c>
      <c r="C96" s="3" t="s">
        <v>115</v>
      </c>
    </row>
    <row r="97" spans="2:3" x14ac:dyDescent="0.25">
      <c r="B97" s="6" t="s">
        <v>71</v>
      </c>
      <c r="C97" s="6" t="s">
        <v>116</v>
      </c>
    </row>
    <row r="98" spans="2:3" x14ac:dyDescent="0.25">
      <c r="B98" s="3" t="s">
        <v>71</v>
      </c>
      <c r="C98" s="3" t="s">
        <v>117</v>
      </c>
    </row>
    <row r="99" spans="2:3" x14ac:dyDescent="0.25">
      <c r="B99" s="6" t="s">
        <v>71</v>
      </c>
      <c r="C99" s="6" t="s">
        <v>118</v>
      </c>
    </row>
    <row r="100" spans="2:3" x14ac:dyDescent="0.25">
      <c r="B100" s="3" t="s">
        <v>71</v>
      </c>
      <c r="C100" s="3" t="s">
        <v>119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X50"/>
  <sheetViews>
    <sheetView workbookViewId="0">
      <pane xSplit="1" ySplit="11" topLeftCell="CG12" activePane="bottomRight" state="frozen"/>
      <selection pane="topRight"/>
      <selection pane="bottomLeft"/>
      <selection pane="bottomRight"/>
    </sheetView>
  </sheetViews>
  <sheetFormatPr defaultColWidth="8.90625" defaultRowHeight="11.4" customHeight="1" x14ac:dyDescent="0.25"/>
  <cols>
    <col min="1" max="1" width="29.90625" style="158" customWidth="1"/>
    <col min="2" max="2" width="10" style="158" customWidth="1"/>
    <col min="3" max="3" width="5" style="158" customWidth="1"/>
    <col min="4" max="4" width="10" style="158" customWidth="1"/>
    <col min="5" max="5" width="5" style="158" customWidth="1"/>
    <col min="6" max="6" width="10" style="158" customWidth="1"/>
    <col min="7" max="7" width="5" style="158" customWidth="1"/>
    <col min="8" max="8" width="10" style="158" customWidth="1"/>
    <col min="9" max="9" width="5" style="158" customWidth="1"/>
    <col min="10" max="10" width="10" style="158" customWidth="1"/>
    <col min="11" max="11" width="5" style="158" customWidth="1"/>
    <col min="12" max="12" width="10" style="158" customWidth="1"/>
    <col min="13" max="13" width="5" style="158" customWidth="1"/>
    <col min="14" max="14" width="10" style="158" customWidth="1"/>
    <col min="15" max="15" width="5" style="158" customWidth="1"/>
    <col min="16" max="16" width="10" style="158" customWidth="1"/>
    <col min="17" max="17" width="5" style="158" customWidth="1"/>
    <col min="18" max="18" width="10" style="158" customWidth="1"/>
    <col min="19" max="19" width="5" style="158" customWidth="1"/>
    <col min="20" max="20" width="10" style="158" customWidth="1"/>
    <col min="21" max="21" width="5" style="158" customWidth="1"/>
    <col min="22" max="22" width="10" style="158" customWidth="1"/>
    <col min="23" max="23" width="5" style="158" customWidth="1"/>
    <col min="24" max="24" width="10" style="158" customWidth="1"/>
    <col min="25" max="25" width="5" style="158" customWidth="1"/>
    <col min="26" max="26" width="10" style="158" customWidth="1"/>
    <col min="27" max="27" width="5" style="158" customWidth="1"/>
    <col min="28" max="28" width="10" style="158" customWidth="1"/>
    <col min="29" max="29" width="5" style="158" customWidth="1"/>
    <col min="30" max="30" width="10" style="158" customWidth="1"/>
    <col min="31" max="31" width="5" style="158" customWidth="1"/>
    <col min="32" max="32" width="10" style="158" customWidth="1"/>
    <col min="33" max="33" width="5" style="158" customWidth="1"/>
    <col min="34" max="34" width="10" style="158" customWidth="1"/>
    <col min="35" max="35" width="5" style="158" customWidth="1"/>
    <col min="36" max="36" width="10" style="158" customWidth="1"/>
    <col min="37" max="37" width="5" style="158" customWidth="1"/>
    <col min="38" max="38" width="10" style="158" customWidth="1"/>
    <col min="39" max="39" width="5" style="158" customWidth="1"/>
    <col min="40" max="40" width="10" style="158" customWidth="1"/>
    <col min="41" max="41" width="5" style="158" customWidth="1"/>
    <col min="42" max="42" width="10" style="158" customWidth="1"/>
    <col min="43" max="43" width="5" style="158" customWidth="1"/>
    <col min="44" max="44" width="10" style="158" customWidth="1"/>
    <col min="45" max="45" width="5" style="158" customWidth="1"/>
    <col min="46" max="46" width="10" style="158" customWidth="1"/>
    <col min="47" max="47" width="5" style="158" customWidth="1"/>
    <col min="48" max="48" width="10" style="158" customWidth="1"/>
    <col min="49" max="49" width="5" style="158" customWidth="1"/>
    <col min="50" max="50" width="10" style="158" customWidth="1"/>
    <col min="51" max="51" width="5" style="158" customWidth="1"/>
    <col min="52" max="52" width="10" style="158" customWidth="1"/>
    <col min="53" max="53" width="5" style="158" customWidth="1"/>
    <col min="54" max="54" width="10" style="158" customWidth="1"/>
    <col min="55" max="55" width="5" style="158" customWidth="1"/>
    <col min="56" max="56" width="10" style="158" customWidth="1"/>
    <col min="57" max="57" width="5" style="158" customWidth="1"/>
    <col min="58" max="58" width="10" style="158" customWidth="1"/>
    <col min="59" max="59" width="5" style="158" customWidth="1"/>
    <col min="60" max="60" width="10" style="158" customWidth="1"/>
    <col min="61" max="61" width="5" style="158" customWidth="1"/>
    <col min="62" max="62" width="10" style="158" customWidth="1"/>
    <col min="63" max="63" width="5" style="158" customWidth="1"/>
    <col min="64" max="64" width="10" style="158" customWidth="1"/>
    <col min="65" max="65" width="5" style="158" customWidth="1"/>
    <col min="66" max="66" width="10" style="158" customWidth="1"/>
    <col min="67" max="67" width="5" style="158" customWidth="1"/>
    <col min="68" max="68" width="10" style="158" customWidth="1"/>
    <col min="69" max="69" width="5" style="158" customWidth="1"/>
    <col min="70" max="70" width="10" style="158" customWidth="1"/>
    <col min="71" max="71" width="5" style="158" customWidth="1"/>
    <col min="72" max="72" width="10" style="158" customWidth="1"/>
    <col min="73" max="73" width="5" style="158" customWidth="1"/>
    <col min="74" max="74" width="10" style="158" customWidth="1"/>
    <col min="75" max="75" width="5" style="158" customWidth="1"/>
    <col min="76" max="76" width="10" style="158" customWidth="1"/>
    <col min="77" max="77" width="5" style="158" customWidth="1"/>
    <col min="78" max="78" width="10" style="158" customWidth="1"/>
    <col min="79" max="79" width="5" style="158" customWidth="1"/>
    <col min="80" max="80" width="10" style="158" customWidth="1"/>
    <col min="81" max="81" width="5" style="158" customWidth="1"/>
    <col min="82" max="82" width="10" style="158" customWidth="1"/>
    <col min="83" max="83" width="5" style="158" customWidth="1"/>
    <col min="84" max="84" width="10" style="158" customWidth="1"/>
    <col min="85" max="85" width="5" style="158" customWidth="1"/>
    <col min="86" max="86" width="10" style="158" customWidth="1"/>
    <col min="87" max="87" width="5" style="158" customWidth="1"/>
    <col min="88" max="88" width="10" style="158" customWidth="1"/>
    <col min="89" max="89" width="5" style="158" customWidth="1"/>
    <col min="90" max="90" width="10" style="158" customWidth="1"/>
    <col min="91" max="91" width="5" style="158" customWidth="1"/>
    <col min="92" max="92" width="10" style="158" customWidth="1"/>
    <col min="93" max="93" width="5" style="158" customWidth="1"/>
    <col min="94" max="94" width="10" style="158" customWidth="1"/>
    <col min="95" max="95" width="5" style="158" customWidth="1"/>
    <col min="96" max="96" width="10" style="158" customWidth="1"/>
    <col min="97" max="97" width="5" style="158" customWidth="1"/>
    <col min="98" max="102" width="12.6328125" style="158" bestFit="1" customWidth="1"/>
    <col min="103" max="16384" width="8.90625" style="158"/>
  </cols>
  <sheetData>
    <row r="1" spans="1:102" ht="11.4" customHeight="1" x14ac:dyDescent="0.25">
      <c r="A1" s="3" t="s">
        <v>120</v>
      </c>
    </row>
    <row r="2" spans="1:102" ht="13" x14ac:dyDescent="0.25">
      <c r="A2" s="3" t="s">
        <v>121</v>
      </c>
      <c r="B2" s="1" t="s">
        <v>0</v>
      </c>
    </row>
    <row r="3" spans="1:102" ht="12.5" x14ac:dyDescent="0.25">
      <c r="A3" s="3" t="s">
        <v>122</v>
      </c>
      <c r="B3" s="3" t="s">
        <v>6</v>
      </c>
      <c r="CT3" s="158" t="s">
        <v>130</v>
      </c>
      <c r="CU3" s="158" t="s">
        <v>131</v>
      </c>
      <c r="CV3" s="158" t="s">
        <v>132</v>
      </c>
      <c r="CW3" s="158" t="s">
        <v>133</v>
      </c>
    </row>
    <row r="4" spans="1:102" ht="12.5" x14ac:dyDescent="0.25">
      <c r="CS4" s="158">
        <v>2019</v>
      </c>
      <c r="CT4" s="7">
        <f>SUM(B12:G12)</f>
        <v>428154259</v>
      </c>
      <c r="CU4" s="7">
        <f>SUM(H12:M12)</f>
        <v>754006176</v>
      </c>
      <c r="CV4" s="7">
        <f>SUM(N12:S12)</f>
        <v>1212409707</v>
      </c>
      <c r="CW4" s="7">
        <f>SUM(T12:Y12)</f>
        <v>483358892</v>
      </c>
      <c r="CX4" s="7">
        <f>SUM(CT4:CW4)</f>
        <v>2877929034</v>
      </c>
    </row>
    <row r="5" spans="1:102" ht="13" x14ac:dyDescent="0.25">
      <c r="A5" s="1" t="s">
        <v>12</v>
      </c>
      <c r="C5" s="3" t="s">
        <v>17</v>
      </c>
      <c r="CS5" s="158">
        <v>2022</v>
      </c>
      <c r="CT5" s="7">
        <f>SUM(BV12:CA12)</f>
        <v>332874349</v>
      </c>
      <c r="CU5" s="7">
        <f>SUM(CB12:CG12)</f>
        <v>719698194</v>
      </c>
      <c r="CV5" s="7">
        <f>SUM(CH12:CM12)</f>
        <v>1202722663</v>
      </c>
      <c r="CW5" s="7">
        <f>SUM(CN12:CS12)</f>
        <v>472227287</v>
      </c>
      <c r="CX5" s="7">
        <f>SUM(CT5:CW5)</f>
        <v>2727522493</v>
      </c>
    </row>
    <row r="6" spans="1:102" ht="13" x14ac:dyDescent="0.25">
      <c r="A6" s="1" t="s">
        <v>13</v>
      </c>
      <c r="C6" s="3" t="s">
        <v>18</v>
      </c>
      <c r="CT6" s="8">
        <f>(CT5-CT4)/CT4</f>
        <v>-0.22253640597324995</v>
      </c>
      <c r="CU6" s="8">
        <f t="shared" ref="CU6:CX6" si="0">(CU5-CU4)/CU4</f>
        <v>-4.5500929689997659E-2</v>
      </c>
      <c r="CV6" s="8">
        <f t="shared" si="0"/>
        <v>-7.989909635390275E-3</v>
      </c>
      <c r="CW6" s="8">
        <f t="shared" si="0"/>
        <v>-2.3029689086592826E-2</v>
      </c>
      <c r="CX6" s="8">
        <f t="shared" si="0"/>
        <v>-5.2262074298250402E-2</v>
      </c>
    </row>
    <row r="7" spans="1:102" ht="13" x14ac:dyDescent="0.25">
      <c r="A7" s="1" t="s">
        <v>14</v>
      </c>
      <c r="C7" s="3" t="s">
        <v>19</v>
      </c>
      <c r="CU7" s="9">
        <f>CT4+CU4</f>
        <v>1182160435</v>
      </c>
      <c r="CV7" s="10"/>
      <c r="CW7" s="9">
        <f>CV4+CW4</f>
        <v>1695768599</v>
      </c>
    </row>
    <row r="8" spans="1:102" ht="13" x14ac:dyDescent="0.25">
      <c r="A8" s="1" t="s">
        <v>15</v>
      </c>
      <c r="C8" s="3" t="s">
        <v>20</v>
      </c>
      <c r="CF8" s="11"/>
      <c r="CG8" s="11"/>
      <c r="CH8" s="11">
        <v>444169884</v>
      </c>
      <c r="CI8" s="11" t="s">
        <v>124</v>
      </c>
      <c r="CJ8" s="11">
        <v>481756238</v>
      </c>
      <c r="CK8" s="11" t="s">
        <v>124</v>
      </c>
      <c r="CL8" s="11">
        <v>286483585</v>
      </c>
      <c r="CU8" s="9">
        <f>CT5+CU5</f>
        <v>1052572543</v>
      </c>
      <c r="CV8" s="10"/>
      <c r="CW8" s="9">
        <f>CV5+CW5</f>
        <v>1674949950</v>
      </c>
      <c r="CX8" s="8"/>
    </row>
    <row r="9" spans="1:102" ht="12.5" x14ac:dyDescent="0.25">
      <c r="CU9" s="12">
        <f t="shared" ref="CU9:CW9" si="1">(CU8-CU7)/CU7</f>
        <v>-0.10961954753628682</v>
      </c>
      <c r="CV9" s="10"/>
      <c r="CW9" s="12">
        <f t="shared" si="1"/>
        <v>-1.2276821856635877E-2</v>
      </c>
    </row>
    <row r="10" spans="1:102" ht="13" x14ac:dyDescent="0.3">
      <c r="A10" s="13" t="s">
        <v>123</v>
      </c>
      <c r="B10" s="200" t="s">
        <v>72</v>
      </c>
      <c r="C10" s="200" t="s">
        <v>124</v>
      </c>
      <c r="D10" s="200" t="s">
        <v>73</v>
      </c>
      <c r="E10" s="200" t="s">
        <v>124</v>
      </c>
      <c r="F10" s="200" t="s">
        <v>74</v>
      </c>
      <c r="G10" s="200" t="s">
        <v>124</v>
      </c>
      <c r="H10" s="200" t="s">
        <v>75</v>
      </c>
      <c r="I10" s="200" t="s">
        <v>124</v>
      </c>
      <c r="J10" s="200" t="s">
        <v>76</v>
      </c>
      <c r="K10" s="200" t="s">
        <v>124</v>
      </c>
      <c r="L10" s="200" t="s">
        <v>77</v>
      </c>
      <c r="M10" s="200" t="s">
        <v>124</v>
      </c>
      <c r="N10" s="200" t="s">
        <v>78</v>
      </c>
      <c r="O10" s="200" t="s">
        <v>124</v>
      </c>
      <c r="P10" s="200" t="s">
        <v>79</v>
      </c>
      <c r="Q10" s="200" t="s">
        <v>124</v>
      </c>
      <c r="R10" s="200" t="s">
        <v>80</v>
      </c>
      <c r="S10" s="200" t="s">
        <v>124</v>
      </c>
      <c r="T10" s="200" t="s">
        <v>81</v>
      </c>
      <c r="U10" s="200" t="s">
        <v>124</v>
      </c>
      <c r="V10" s="200" t="s">
        <v>82</v>
      </c>
      <c r="W10" s="200" t="s">
        <v>124</v>
      </c>
      <c r="X10" s="200" t="s">
        <v>83</v>
      </c>
      <c r="Y10" s="200" t="s">
        <v>124</v>
      </c>
      <c r="Z10" s="200" t="s">
        <v>84</v>
      </c>
      <c r="AA10" s="200" t="s">
        <v>124</v>
      </c>
      <c r="AB10" s="200" t="s">
        <v>85</v>
      </c>
      <c r="AC10" s="200" t="s">
        <v>124</v>
      </c>
      <c r="AD10" s="200" t="s">
        <v>86</v>
      </c>
      <c r="AE10" s="200" t="s">
        <v>124</v>
      </c>
      <c r="AF10" s="200" t="s">
        <v>87</v>
      </c>
      <c r="AG10" s="200" t="s">
        <v>124</v>
      </c>
      <c r="AH10" s="200" t="s">
        <v>88</v>
      </c>
      <c r="AI10" s="200" t="s">
        <v>124</v>
      </c>
      <c r="AJ10" s="200" t="s">
        <v>89</v>
      </c>
      <c r="AK10" s="200" t="s">
        <v>124</v>
      </c>
      <c r="AL10" s="200" t="s">
        <v>90</v>
      </c>
      <c r="AM10" s="200" t="s">
        <v>124</v>
      </c>
      <c r="AN10" s="200" t="s">
        <v>91</v>
      </c>
      <c r="AO10" s="200" t="s">
        <v>124</v>
      </c>
      <c r="AP10" s="200" t="s">
        <v>92</v>
      </c>
      <c r="AQ10" s="200" t="s">
        <v>124</v>
      </c>
      <c r="AR10" s="200" t="s">
        <v>93</v>
      </c>
      <c r="AS10" s="200" t="s">
        <v>124</v>
      </c>
      <c r="AT10" s="200" t="s">
        <v>94</v>
      </c>
      <c r="AU10" s="200" t="s">
        <v>124</v>
      </c>
      <c r="AV10" s="200" t="s">
        <v>95</v>
      </c>
      <c r="AW10" s="200" t="s">
        <v>124</v>
      </c>
      <c r="AX10" s="200" t="s">
        <v>96</v>
      </c>
      <c r="AY10" s="200" t="s">
        <v>124</v>
      </c>
      <c r="AZ10" s="200" t="s">
        <v>97</v>
      </c>
      <c r="BA10" s="200" t="s">
        <v>124</v>
      </c>
      <c r="BB10" s="200" t="s">
        <v>98</v>
      </c>
      <c r="BC10" s="200" t="s">
        <v>124</v>
      </c>
      <c r="BD10" s="200" t="s">
        <v>99</v>
      </c>
      <c r="BE10" s="200" t="s">
        <v>124</v>
      </c>
      <c r="BF10" s="200" t="s">
        <v>100</v>
      </c>
      <c r="BG10" s="200" t="s">
        <v>124</v>
      </c>
      <c r="BH10" s="200" t="s">
        <v>101</v>
      </c>
      <c r="BI10" s="200" t="s">
        <v>124</v>
      </c>
      <c r="BJ10" s="200" t="s">
        <v>102</v>
      </c>
      <c r="BK10" s="200" t="s">
        <v>124</v>
      </c>
      <c r="BL10" s="200" t="s">
        <v>103</v>
      </c>
      <c r="BM10" s="200" t="s">
        <v>124</v>
      </c>
      <c r="BN10" s="200" t="s">
        <v>104</v>
      </c>
      <c r="BO10" s="200" t="s">
        <v>124</v>
      </c>
      <c r="BP10" s="200" t="s">
        <v>105</v>
      </c>
      <c r="BQ10" s="200" t="s">
        <v>124</v>
      </c>
      <c r="BR10" s="200" t="s">
        <v>106</v>
      </c>
      <c r="BS10" s="200" t="s">
        <v>124</v>
      </c>
      <c r="BT10" s="200" t="s">
        <v>107</v>
      </c>
      <c r="BU10" s="200" t="s">
        <v>124</v>
      </c>
      <c r="BV10" s="200" t="s">
        <v>108</v>
      </c>
      <c r="BW10" s="200" t="s">
        <v>124</v>
      </c>
      <c r="BX10" s="200" t="s">
        <v>109</v>
      </c>
      <c r="BY10" s="200" t="s">
        <v>124</v>
      </c>
      <c r="BZ10" s="200" t="s">
        <v>110</v>
      </c>
      <c r="CA10" s="200" t="s">
        <v>124</v>
      </c>
      <c r="CB10" s="200" t="s">
        <v>111</v>
      </c>
      <c r="CC10" s="200" t="s">
        <v>124</v>
      </c>
      <c r="CD10" s="200" t="s">
        <v>112</v>
      </c>
      <c r="CE10" s="200" t="s">
        <v>124</v>
      </c>
      <c r="CF10" s="200" t="s">
        <v>113</v>
      </c>
      <c r="CG10" s="200" t="s">
        <v>124</v>
      </c>
      <c r="CH10" s="200" t="s">
        <v>114</v>
      </c>
      <c r="CI10" s="200" t="s">
        <v>124</v>
      </c>
      <c r="CJ10" s="200" t="s">
        <v>115</v>
      </c>
      <c r="CK10" s="200" t="s">
        <v>124</v>
      </c>
      <c r="CL10" s="200" t="s">
        <v>116</v>
      </c>
      <c r="CM10" s="200" t="s">
        <v>124</v>
      </c>
      <c r="CN10" s="200" t="s">
        <v>117</v>
      </c>
      <c r="CO10" s="200" t="s">
        <v>124</v>
      </c>
      <c r="CP10" s="200" t="s">
        <v>118</v>
      </c>
      <c r="CQ10" s="200" t="s">
        <v>124</v>
      </c>
      <c r="CR10" s="200" t="s">
        <v>119</v>
      </c>
      <c r="CS10" s="200" t="s">
        <v>124</v>
      </c>
      <c r="CT10" s="14">
        <v>2019</v>
      </c>
      <c r="CU10" s="14">
        <v>2020</v>
      </c>
      <c r="CV10" s="14">
        <v>2021</v>
      </c>
      <c r="CW10" s="14">
        <v>2022</v>
      </c>
    </row>
    <row r="11" spans="1:102" ht="13" x14ac:dyDescent="0.25">
      <c r="A11" s="15" t="s">
        <v>125</v>
      </c>
      <c r="B11" s="16" t="s">
        <v>124</v>
      </c>
      <c r="C11" s="16" t="s">
        <v>124</v>
      </c>
      <c r="D11" s="16" t="s">
        <v>124</v>
      </c>
      <c r="E11" s="16" t="s">
        <v>124</v>
      </c>
      <c r="F11" s="16" t="s">
        <v>124</v>
      </c>
      <c r="G11" s="16" t="s">
        <v>124</v>
      </c>
      <c r="H11" s="16" t="s">
        <v>124</v>
      </c>
      <c r="I11" s="16" t="s">
        <v>124</v>
      </c>
      <c r="J11" s="16" t="s">
        <v>124</v>
      </c>
      <c r="K11" s="16" t="s">
        <v>124</v>
      </c>
      <c r="L11" s="16" t="s">
        <v>124</v>
      </c>
      <c r="M11" s="16" t="s">
        <v>124</v>
      </c>
      <c r="N11" s="16" t="s">
        <v>124</v>
      </c>
      <c r="O11" s="16" t="s">
        <v>124</v>
      </c>
      <c r="P11" s="16" t="s">
        <v>124</v>
      </c>
      <c r="Q11" s="16" t="s">
        <v>124</v>
      </c>
      <c r="R11" s="16" t="s">
        <v>124</v>
      </c>
      <c r="S11" s="16" t="s">
        <v>124</v>
      </c>
      <c r="T11" s="16" t="s">
        <v>124</v>
      </c>
      <c r="U11" s="16" t="s">
        <v>124</v>
      </c>
      <c r="V11" s="16" t="s">
        <v>124</v>
      </c>
      <c r="W11" s="16" t="s">
        <v>124</v>
      </c>
      <c r="X11" s="16" t="s">
        <v>124</v>
      </c>
      <c r="Y11" s="16" t="s">
        <v>124</v>
      </c>
      <c r="Z11" s="16" t="s">
        <v>124</v>
      </c>
      <c r="AA11" s="16" t="s">
        <v>124</v>
      </c>
      <c r="AB11" s="16" t="s">
        <v>124</v>
      </c>
      <c r="AC11" s="16" t="s">
        <v>124</v>
      </c>
      <c r="AD11" s="16" t="s">
        <v>124</v>
      </c>
      <c r="AE11" s="16" t="s">
        <v>124</v>
      </c>
      <c r="AF11" s="16" t="s">
        <v>124</v>
      </c>
      <c r="AG11" s="16" t="s">
        <v>124</v>
      </c>
      <c r="AH11" s="16" t="s">
        <v>124</v>
      </c>
      <c r="AI11" s="16" t="s">
        <v>124</v>
      </c>
      <c r="AJ11" s="16" t="s">
        <v>124</v>
      </c>
      <c r="AK11" s="16" t="s">
        <v>124</v>
      </c>
      <c r="AL11" s="16" t="s">
        <v>124</v>
      </c>
      <c r="AM11" s="16" t="s">
        <v>124</v>
      </c>
      <c r="AN11" s="16" t="s">
        <v>124</v>
      </c>
      <c r="AO11" s="16" t="s">
        <v>124</v>
      </c>
      <c r="AP11" s="16" t="s">
        <v>124</v>
      </c>
      <c r="AQ11" s="16" t="s">
        <v>124</v>
      </c>
      <c r="AR11" s="16" t="s">
        <v>124</v>
      </c>
      <c r="AS11" s="16" t="s">
        <v>124</v>
      </c>
      <c r="AT11" s="16" t="s">
        <v>124</v>
      </c>
      <c r="AU11" s="16" t="s">
        <v>124</v>
      </c>
      <c r="AV11" s="16" t="s">
        <v>124</v>
      </c>
      <c r="AW11" s="16" t="s">
        <v>124</v>
      </c>
      <c r="AX11" s="16" t="s">
        <v>124</v>
      </c>
      <c r="AY11" s="16" t="s">
        <v>124</v>
      </c>
      <c r="AZ11" s="16" t="s">
        <v>124</v>
      </c>
      <c r="BA11" s="16" t="s">
        <v>124</v>
      </c>
      <c r="BB11" s="16" t="s">
        <v>124</v>
      </c>
      <c r="BC11" s="16" t="s">
        <v>124</v>
      </c>
      <c r="BD11" s="16" t="s">
        <v>124</v>
      </c>
      <c r="BE11" s="16" t="s">
        <v>124</v>
      </c>
      <c r="BF11" s="16" t="s">
        <v>124</v>
      </c>
      <c r="BG11" s="16" t="s">
        <v>124</v>
      </c>
      <c r="BH11" s="16" t="s">
        <v>124</v>
      </c>
      <c r="BI11" s="16" t="s">
        <v>124</v>
      </c>
      <c r="BJ11" s="16" t="s">
        <v>124</v>
      </c>
      <c r="BK11" s="16" t="s">
        <v>124</v>
      </c>
      <c r="BL11" s="16" t="s">
        <v>124</v>
      </c>
      <c r="BM11" s="16" t="s">
        <v>124</v>
      </c>
      <c r="BN11" s="16" t="s">
        <v>124</v>
      </c>
      <c r="BO11" s="16" t="s">
        <v>124</v>
      </c>
      <c r="BP11" s="16" t="s">
        <v>124</v>
      </c>
      <c r="BQ11" s="16" t="s">
        <v>124</v>
      </c>
      <c r="BR11" s="16" t="s">
        <v>124</v>
      </c>
      <c r="BS11" s="16" t="s">
        <v>124</v>
      </c>
      <c r="BT11" s="16" t="s">
        <v>124</v>
      </c>
      <c r="BU11" s="16" t="s">
        <v>124</v>
      </c>
      <c r="BV11" s="16" t="s">
        <v>124</v>
      </c>
      <c r="BW11" s="16" t="s">
        <v>124</v>
      </c>
      <c r="BX11" s="16" t="s">
        <v>124</v>
      </c>
      <c r="BY11" s="16" t="s">
        <v>124</v>
      </c>
      <c r="BZ11" s="16" t="s">
        <v>124</v>
      </c>
      <c r="CA11" s="16" t="s">
        <v>124</v>
      </c>
      <c r="CB11" s="16" t="s">
        <v>124</v>
      </c>
      <c r="CC11" s="16" t="s">
        <v>124</v>
      </c>
      <c r="CD11" s="16" t="s">
        <v>124</v>
      </c>
      <c r="CE11" s="16" t="s">
        <v>124</v>
      </c>
      <c r="CF11" s="16" t="s">
        <v>124</v>
      </c>
      <c r="CG11" s="16" t="s">
        <v>124</v>
      </c>
      <c r="CH11" s="16" t="s">
        <v>124</v>
      </c>
      <c r="CI11" s="16" t="s">
        <v>124</v>
      </c>
      <c r="CJ11" s="16" t="s">
        <v>124</v>
      </c>
      <c r="CK11" s="16" t="s">
        <v>124</v>
      </c>
      <c r="CL11" s="16" t="s">
        <v>124</v>
      </c>
      <c r="CM11" s="16" t="s">
        <v>124</v>
      </c>
      <c r="CN11" s="16" t="s">
        <v>124</v>
      </c>
      <c r="CO11" s="16" t="s">
        <v>124</v>
      </c>
      <c r="CP11" s="16" t="s">
        <v>124</v>
      </c>
      <c r="CQ11" s="16" t="s">
        <v>124</v>
      </c>
      <c r="CR11" s="16" t="s">
        <v>124</v>
      </c>
      <c r="CS11" s="16" t="s">
        <v>124</v>
      </c>
      <c r="CT11" s="17"/>
      <c r="CU11" s="17"/>
      <c r="CV11" s="17"/>
      <c r="CW11" s="17"/>
    </row>
    <row r="12" spans="1:102" ht="13" x14ac:dyDescent="0.25">
      <c r="A12" s="18" t="s">
        <v>26</v>
      </c>
      <c r="B12" s="11">
        <v>128692169</v>
      </c>
      <c r="C12" s="11" t="s">
        <v>124</v>
      </c>
      <c r="D12" s="11">
        <v>138456076</v>
      </c>
      <c r="E12" s="11" t="s">
        <v>124</v>
      </c>
      <c r="F12" s="11">
        <v>161006014</v>
      </c>
      <c r="G12" s="11" t="s">
        <v>124</v>
      </c>
      <c r="H12" s="11">
        <v>204653767</v>
      </c>
      <c r="I12" s="11" t="s">
        <v>124</v>
      </c>
      <c r="J12" s="11">
        <v>231217714</v>
      </c>
      <c r="K12" s="11" t="s">
        <v>124</v>
      </c>
      <c r="L12" s="11">
        <v>318134695</v>
      </c>
      <c r="M12" s="11" t="s">
        <v>124</v>
      </c>
      <c r="N12" s="11">
        <v>444169884</v>
      </c>
      <c r="O12" s="11" t="s">
        <v>124</v>
      </c>
      <c r="P12" s="11">
        <v>481756238</v>
      </c>
      <c r="Q12" s="11" t="s">
        <v>124</v>
      </c>
      <c r="R12" s="11">
        <v>286483585</v>
      </c>
      <c r="S12" s="11" t="s">
        <v>124</v>
      </c>
      <c r="T12" s="11">
        <v>207705402</v>
      </c>
      <c r="U12" s="11" t="s">
        <v>124</v>
      </c>
      <c r="V12" s="11">
        <v>135494244</v>
      </c>
      <c r="W12" s="11" t="s">
        <v>124</v>
      </c>
      <c r="X12" s="11">
        <v>140159246</v>
      </c>
      <c r="Y12" s="11" t="s">
        <v>124</v>
      </c>
      <c r="Z12" s="11">
        <v>135027352</v>
      </c>
      <c r="AA12" s="11" t="s">
        <v>124</v>
      </c>
      <c r="AB12" s="11">
        <v>147685570</v>
      </c>
      <c r="AC12" s="11" t="s">
        <v>124</v>
      </c>
      <c r="AD12" s="11">
        <v>62806244</v>
      </c>
      <c r="AE12" s="11" t="s">
        <v>124</v>
      </c>
      <c r="AF12" s="11">
        <v>9763338</v>
      </c>
      <c r="AG12" s="11" t="s">
        <v>124</v>
      </c>
      <c r="AH12" s="11">
        <v>24263499</v>
      </c>
      <c r="AI12" s="11" t="s">
        <v>124</v>
      </c>
      <c r="AJ12" s="11">
        <v>95147311</v>
      </c>
      <c r="AK12" s="11" t="s">
        <v>124</v>
      </c>
      <c r="AL12" s="11">
        <v>269511271</v>
      </c>
      <c r="AM12" s="11" t="s">
        <v>124</v>
      </c>
      <c r="AN12" s="11">
        <v>340921945</v>
      </c>
      <c r="AO12" s="11" t="s">
        <v>124</v>
      </c>
      <c r="AP12" s="11">
        <v>170440612</v>
      </c>
      <c r="AQ12" s="11" t="s">
        <v>124</v>
      </c>
      <c r="AR12" s="11">
        <v>100539682</v>
      </c>
      <c r="AS12" s="11" t="s">
        <v>124</v>
      </c>
      <c r="AT12" s="11">
        <v>33459707</v>
      </c>
      <c r="AU12" s="11" t="s">
        <v>124</v>
      </c>
      <c r="AV12" s="11">
        <v>33219628</v>
      </c>
      <c r="AW12" s="11" t="s">
        <v>124</v>
      </c>
      <c r="AX12" s="11">
        <v>29605711</v>
      </c>
      <c r="AY12" s="11" t="s">
        <v>124</v>
      </c>
      <c r="AZ12" s="11">
        <v>35249649</v>
      </c>
      <c r="BA12" s="11" t="s">
        <v>124</v>
      </c>
      <c r="BB12" s="11">
        <v>38762475</v>
      </c>
      <c r="BC12" s="11" t="s">
        <v>124</v>
      </c>
      <c r="BD12" s="11">
        <v>44153056</v>
      </c>
      <c r="BE12" s="11" t="s">
        <v>124</v>
      </c>
      <c r="BF12" s="11">
        <v>86679286</v>
      </c>
      <c r="BG12" s="11" t="s">
        <v>124</v>
      </c>
      <c r="BH12" s="11">
        <v>172518039</v>
      </c>
      <c r="BI12" s="11" t="s">
        <v>124</v>
      </c>
      <c r="BJ12" s="11">
        <v>357914409</v>
      </c>
      <c r="BK12" s="11" t="s">
        <v>124</v>
      </c>
      <c r="BL12" s="11">
        <v>430784812</v>
      </c>
      <c r="BM12" s="11" t="s">
        <v>124</v>
      </c>
      <c r="BN12" s="11">
        <v>246148496</v>
      </c>
      <c r="BO12" s="11" t="s">
        <v>124</v>
      </c>
      <c r="BP12" s="11">
        <v>181874694</v>
      </c>
      <c r="BQ12" s="11" t="s">
        <v>124</v>
      </c>
      <c r="BR12" s="11">
        <v>108215269</v>
      </c>
      <c r="BS12" s="11" t="s">
        <v>124</v>
      </c>
      <c r="BT12" s="11">
        <v>99672698</v>
      </c>
      <c r="BU12" s="11" t="s">
        <v>124</v>
      </c>
      <c r="BV12" s="11">
        <v>89401461</v>
      </c>
      <c r="BW12" s="11" t="s">
        <v>124</v>
      </c>
      <c r="BX12" s="11">
        <v>110637284</v>
      </c>
      <c r="BY12" s="11" t="s">
        <v>124</v>
      </c>
      <c r="BZ12" s="11">
        <v>132835604</v>
      </c>
      <c r="CA12" s="11" t="s">
        <v>124</v>
      </c>
      <c r="CB12" s="11">
        <v>187798530</v>
      </c>
      <c r="CC12" s="11" t="s">
        <v>124</v>
      </c>
      <c r="CD12" s="11">
        <v>225003915</v>
      </c>
      <c r="CE12" s="11" t="s">
        <v>124</v>
      </c>
      <c r="CF12" s="11">
        <v>306895749</v>
      </c>
      <c r="CG12" s="11" t="s">
        <v>124</v>
      </c>
      <c r="CH12" s="11">
        <v>439858007</v>
      </c>
      <c r="CI12" s="11" t="s">
        <v>124</v>
      </c>
      <c r="CJ12" s="11">
        <v>478351179</v>
      </c>
      <c r="CK12" s="11" t="s">
        <v>124</v>
      </c>
      <c r="CL12" s="11">
        <v>284513477</v>
      </c>
      <c r="CM12" s="11" t="s">
        <v>124</v>
      </c>
      <c r="CN12" s="11">
        <v>206833348</v>
      </c>
      <c r="CO12" s="11" t="s">
        <v>126</v>
      </c>
      <c r="CP12" s="11">
        <v>128826218</v>
      </c>
      <c r="CQ12" s="11" t="s">
        <v>126</v>
      </c>
      <c r="CR12" s="11">
        <v>136567721</v>
      </c>
      <c r="CS12" s="11" t="s">
        <v>126</v>
      </c>
      <c r="CT12" s="19">
        <f>SUM(B12:X12)</f>
        <v>2877929034</v>
      </c>
      <c r="CU12" s="19">
        <f>SUM(Z12:AV12)</f>
        <v>1422786159</v>
      </c>
      <c r="CV12" s="19">
        <f>SUM(AX12:BU12)</f>
        <v>1831578594</v>
      </c>
      <c r="CW12" s="19">
        <f>SUM(BV12:CS12)</f>
        <v>2727522493</v>
      </c>
    </row>
    <row r="13" spans="1:102" ht="13" x14ac:dyDescent="0.25">
      <c r="A13" s="18" t="s">
        <v>33</v>
      </c>
      <c r="B13" s="20">
        <v>1837220</v>
      </c>
      <c r="C13" s="20" t="s">
        <v>124</v>
      </c>
      <c r="D13" s="20">
        <v>2190617</v>
      </c>
      <c r="E13" s="20" t="s">
        <v>124</v>
      </c>
      <c r="F13" s="20">
        <v>2801556</v>
      </c>
      <c r="G13" s="20" t="s">
        <v>124</v>
      </c>
      <c r="H13" s="20">
        <v>3985631</v>
      </c>
      <c r="I13" s="20" t="s">
        <v>124</v>
      </c>
      <c r="J13" s="20">
        <v>3551310</v>
      </c>
      <c r="K13" s="20" t="s">
        <v>124</v>
      </c>
      <c r="L13" s="20">
        <v>3907103</v>
      </c>
      <c r="M13" s="20" t="s">
        <v>124</v>
      </c>
      <c r="N13" s="20">
        <v>5874344</v>
      </c>
      <c r="O13" s="20" t="s">
        <v>124</v>
      </c>
      <c r="P13" s="20">
        <v>5671567</v>
      </c>
      <c r="Q13" s="20" t="s">
        <v>124</v>
      </c>
      <c r="R13" s="20">
        <v>3598516</v>
      </c>
      <c r="S13" s="20" t="s">
        <v>124</v>
      </c>
      <c r="T13" s="20">
        <v>3603141</v>
      </c>
      <c r="U13" s="20" t="s">
        <v>124</v>
      </c>
      <c r="V13" s="20">
        <v>2711082</v>
      </c>
      <c r="W13" s="20" t="s">
        <v>124</v>
      </c>
      <c r="X13" s="20">
        <v>2780760</v>
      </c>
      <c r="Y13" s="20" t="s">
        <v>124</v>
      </c>
      <c r="Z13" s="20">
        <v>1898413</v>
      </c>
      <c r="AA13" s="20" t="s">
        <v>124</v>
      </c>
      <c r="AB13" s="20">
        <v>2404029</v>
      </c>
      <c r="AC13" s="20" t="s">
        <v>124</v>
      </c>
      <c r="AD13" s="20">
        <v>918146</v>
      </c>
      <c r="AE13" s="20" t="s">
        <v>124</v>
      </c>
      <c r="AF13" s="20">
        <v>44426</v>
      </c>
      <c r="AG13" s="20" t="s">
        <v>124</v>
      </c>
      <c r="AH13" s="20">
        <v>73168</v>
      </c>
      <c r="AI13" s="20" t="s">
        <v>124</v>
      </c>
      <c r="AJ13" s="20">
        <v>1093437</v>
      </c>
      <c r="AK13" s="20" t="s">
        <v>124</v>
      </c>
      <c r="AL13" s="20">
        <v>4839869</v>
      </c>
      <c r="AM13" s="20" t="s">
        <v>124</v>
      </c>
      <c r="AN13" s="20">
        <v>4088485</v>
      </c>
      <c r="AO13" s="20" t="s">
        <v>124</v>
      </c>
      <c r="AP13" s="20">
        <v>2305840</v>
      </c>
      <c r="AQ13" s="20" t="s">
        <v>124</v>
      </c>
      <c r="AR13" s="20">
        <v>1263183</v>
      </c>
      <c r="AS13" s="20" t="s">
        <v>124</v>
      </c>
      <c r="AT13" s="20">
        <v>591740</v>
      </c>
      <c r="AU13" s="20" t="s">
        <v>124</v>
      </c>
      <c r="AV13" s="20">
        <v>656750</v>
      </c>
      <c r="AW13" s="20" t="s">
        <v>124</v>
      </c>
      <c r="AX13" s="20">
        <v>446333</v>
      </c>
      <c r="AY13" s="20" t="s">
        <v>124</v>
      </c>
      <c r="AZ13" s="20">
        <v>832999</v>
      </c>
      <c r="BA13" s="20" t="s">
        <v>124</v>
      </c>
      <c r="BB13" s="20">
        <v>836979</v>
      </c>
      <c r="BC13" s="20" t="s">
        <v>124</v>
      </c>
      <c r="BD13" s="20">
        <v>1762642</v>
      </c>
      <c r="BE13" s="20" t="s">
        <v>124</v>
      </c>
      <c r="BF13" s="20">
        <v>1851771</v>
      </c>
      <c r="BG13" s="20" t="s">
        <v>124</v>
      </c>
      <c r="BH13" s="20">
        <v>2295208</v>
      </c>
      <c r="BI13" s="20" t="s">
        <v>124</v>
      </c>
      <c r="BJ13" s="20">
        <v>5355656</v>
      </c>
      <c r="BK13" s="20" t="s">
        <v>124</v>
      </c>
      <c r="BL13" s="20">
        <v>5200715</v>
      </c>
      <c r="BM13" s="20" t="s">
        <v>124</v>
      </c>
      <c r="BN13" s="20">
        <v>3148662</v>
      </c>
      <c r="BO13" s="20" t="s">
        <v>124</v>
      </c>
      <c r="BP13" s="20">
        <v>3131218</v>
      </c>
      <c r="BQ13" s="20" t="s">
        <v>124</v>
      </c>
      <c r="BR13" s="20">
        <v>2372387</v>
      </c>
      <c r="BS13" s="20" t="s">
        <v>124</v>
      </c>
      <c r="BT13" s="20">
        <v>1986277</v>
      </c>
      <c r="BU13" s="20" t="s">
        <v>124</v>
      </c>
      <c r="BV13" s="20">
        <v>1566808</v>
      </c>
      <c r="BW13" s="20" t="s">
        <v>124</v>
      </c>
      <c r="BX13" s="20">
        <v>1935727</v>
      </c>
      <c r="BY13" s="20" t="s">
        <v>124</v>
      </c>
      <c r="BZ13" s="20">
        <v>2634091</v>
      </c>
      <c r="CA13" s="20" t="s">
        <v>124</v>
      </c>
      <c r="CB13" s="20">
        <v>3878189</v>
      </c>
      <c r="CC13" s="20" t="s">
        <v>124</v>
      </c>
      <c r="CD13" s="20">
        <v>3818265</v>
      </c>
      <c r="CE13" s="20" t="s">
        <v>124</v>
      </c>
      <c r="CF13" s="20">
        <v>3883435</v>
      </c>
      <c r="CG13" s="20" t="s">
        <v>124</v>
      </c>
      <c r="CH13" s="20">
        <v>6247476</v>
      </c>
      <c r="CI13" s="20" t="s">
        <v>124</v>
      </c>
      <c r="CJ13" s="20">
        <v>5936434</v>
      </c>
      <c r="CK13" s="20" t="s">
        <v>124</v>
      </c>
      <c r="CL13" s="20">
        <v>3746345</v>
      </c>
      <c r="CM13" s="20" t="s">
        <v>124</v>
      </c>
      <c r="CN13" s="20">
        <v>3687263</v>
      </c>
      <c r="CO13" s="20" t="s">
        <v>124</v>
      </c>
      <c r="CP13" s="20">
        <v>2789425</v>
      </c>
      <c r="CQ13" s="20" t="s">
        <v>124</v>
      </c>
      <c r="CR13" s="20">
        <v>2631580</v>
      </c>
      <c r="CS13" s="20" t="s">
        <v>128</v>
      </c>
      <c r="CT13" s="17"/>
      <c r="CU13" s="21">
        <f>(CU12-$CT$12)/$CT$12</f>
        <v>-0.50562152777530933</v>
      </c>
      <c r="CV13" s="21">
        <f t="shared" ref="CV13:CW13" si="2">(CV12-$CT$12)/$CT$12</f>
        <v>-0.36357756832721122</v>
      </c>
      <c r="CW13" s="21">
        <f t="shared" si="2"/>
        <v>-5.2262074298250402E-2</v>
      </c>
    </row>
    <row r="14" spans="1:102" ht="13" x14ac:dyDescent="0.25">
      <c r="A14" s="18" t="s">
        <v>34</v>
      </c>
      <c r="B14" s="11">
        <v>889871</v>
      </c>
      <c r="C14" s="11" t="s">
        <v>124</v>
      </c>
      <c r="D14" s="11">
        <v>904114</v>
      </c>
      <c r="E14" s="11" t="s">
        <v>124</v>
      </c>
      <c r="F14" s="11">
        <v>873808</v>
      </c>
      <c r="G14" s="11" t="s">
        <v>124</v>
      </c>
      <c r="H14" s="11">
        <v>962713</v>
      </c>
      <c r="I14" s="11" t="s">
        <v>124</v>
      </c>
      <c r="J14" s="11">
        <v>1449357</v>
      </c>
      <c r="K14" s="11" t="s">
        <v>124</v>
      </c>
      <c r="L14" s="11">
        <v>4036701</v>
      </c>
      <c r="M14" s="11" t="s">
        <v>124</v>
      </c>
      <c r="N14" s="11">
        <v>5952130</v>
      </c>
      <c r="O14" s="11" t="s">
        <v>124</v>
      </c>
      <c r="P14" s="11">
        <v>6410491</v>
      </c>
      <c r="Q14" s="11" t="s">
        <v>124</v>
      </c>
      <c r="R14" s="11">
        <v>3097136</v>
      </c>
      <c r="S14" s="11" t="s">
        <v>124</v>
      </c>
      <c r="T14" s="11" t="s">
        <v>127</v>
      </c>
      <c r="U14" s="11" t="s">
        <v>129</v>
      </c>
      <c r="V14" s="11" t="s">
        <v>127</v>
      </c>
      <c r="W14" s="11" t="s">
        <v>129</v>
      </c>
      <c r="X14" s="11">
        <v>905197</v>
      </c>
      <c r="Y14" s="11" t="s">
        <v>124</v>
      </c>
      <c r="Z14" s="11">
        <v>1066126</v>
      </c>
      <c r="AA14" s="11" t="s">
        <v>124</v>
      </c>
      <c r="AB14" s="11">
        <v>1053528</v>
      </c>
      <c r="AC14" s="11" t="s">
        <v>124</v>
      </c>
      <c r="AD14" s="11">
        <v>381025</v>
      </c>
      <c r="AE14" s="11" t="s">
        <v>124</v>
      </c>
      <c r="AF14" s="11">
        <v>49472</v>
      </c>
      <c r="AG14" s="11" t="s">
        <v>124</v>
      </c>
      <c r="AH14" s="11" t="s">
        <v>127</v>
      </c>
      <c r="AI14" s="11" t="s">
        <v>129</v>
      </c>
      <c r="AJ14" s="11">
        <v>495120</v>
      </c>
      <c r="AK14" s="11" t="s">
        <v>124</v>
      </c>
      <c r="AL14" s="11">
        <v>2265940</v>
      </c>
      <c r="AM14" s="11" t="s">
        <v>124</v>
      </c>
      <c r="AN14" s="11">
        <v>3545890</v>
      </c>
      <c r="AO14" s="11" t="s">
        <v>124</v>
      </c>
      <c r="AP14" s="11">
        <v>1787162</v>
      </c>
      <c r="AQ14" s="11" t="s">
        <v>124</v>
      </c>
      <c r="AR14" s="11" t="s">
        <v>127</v>
      </c>
      <c r="AS14" s="11" t="s">
        <v>129</v>
      </c>
      <c r="AT14" s="11" t="s">
        <v>127</v>
      </c>
      <c r="AU14" s="11" t="s">
        <v>129</v>
      </c>
      <c r="AV14" s="11" t="s">
        <v>127</v>
      </c>
      <c r="AW14" s="11" t="s">
        <v>129</v>
      </c>
      <c r="AX14" s="11" t="s">
        <v>127</v>
      </c>
      <c r="AY14" s="11" t="s">
        <v>129</v>
      </c>
      <c r="AZ14" s="11" t="s">
        <v>127</v>
      </c>
      <c r="BA14" s="11" t="s">
        <v>129</v>
      </c>
      <c r="BB14" s="11" t="s">
        <v>127</v>
      </c>
      <c r="BC14" s="11" t="s">
        <v>129</v>
      </c>
      <c r="BD14" s="11" t="s">
        <v>127</v>
      </c>
      <c r="BE14" s="11" t="s">
        <v>129</v>
      </c>
      <c r="BF14" s="11" t="s">
        <v>127</v>
      </c>
      <c r="BG14" s="11" t="s">
        <v>129</v>
      </c>
      <c r="BH14" s="11">
        <v>1646718</v>
      </c>
      <c r="BI14" s="11" t="s">
        <v>124</v>
      </c>
      <c r="BJ14" s="11">
        <v>4250515</v>
      </c>
      <c r="BK14" s="11" t="s">
        <v>124</v>
      </c>
      <c r="BL14" s="11">
        <v>5361523</v>
      </c>
      <c r="BM14" s="11" t="s">
        <v>124</v>
      </c>
      <c r="BN14" s="11">
        <v>2023725</v>
      </c>
      <c r="BO14" s="11" t="s">
        <v>124</v>
      </c>
      <c r="BP14" s="11" t="s">
        <v>127</v>
      </c>
      <c r="BQ14" s="11" t="s">
        <v>129</v>
      </c>
      <c r="BR14" s="11">
        <v>431136</v>
      </c>
      <c r="BS14" s="11" t="s">
        <v>124</v>
      </c>
      <c r="BT14" s="11">
        <v>616099</v>
      </c>
      <c r="BU14" s="11" t="s">
        <v>124</v>
      </c>
      <c r="BV14" s="11" t="s">
        <v>127</v>
      </c>
      <c r="BW14" s="11" t="s">
        <v>129</v>
      </c>
      <c r="BX14" s="11" t="s">
        <v>127</v>
      </c>
      <c r="BY14" s="11" t="s">
        <v>129</v>
      </c>
      <c r="BZ14" s="11" t="s">
        <v>127</v>
      </c>
      <c r="CA14" s="11" t="s">
        <v>129</v>
      </c>
      <c r="CB14" s="11">
        <v>887741</v>
      </c>
      <c r="CC14" s="11" t="s">
        <v>124</v>
      </c>
      <c r="CD14" s="11">
        <v>1263119</v>
      </c>
      <c r="CE14" s="11" t="s">
        <v>124</v>
      </c>
      <c r="CF14" s="11">
        <v>2824745</v>
      </c>
      <c r="CG14" s="11" t="s">
        <v>124</v>
      </c>
      <c r="CH14" s="11">
        <v>5385233</v>
      </c>
      <c r="CI14" s="11" t="s">
        <v>124</v>
      </c>
      <c r="CJ14" s="11">
        <v>6152781</v>
      </c>
      <c r="CK14" s="11" t="s">
        <v>124</v>
      </c>
      <c r="CL14" s="11">
        <v>2522501</v>
      </c>
      <c r="CM14" s="11" t="s">
        <v>124</v>
      </c>
      <c r="CN14" s="11" t="s">
        <v>127</v>
      </c>
      <c r="CO14" s="11" t="s">
        <v>129</v>
      </c>
      <c r="CP14" s="11" t="s">
        <v>127</v>
      </c>
      <c r="CQ14" s="11" t="s">
        <v>129</v>
      </c>
      <c r="CR14" s="11" t="s">
        <v>127</v>
      </c>
      <c r="CS14" s="11" t="s">
        <v>129</v>
      </c>
    </row>
    <row r="15" spans="1:102" ht="13" x14ac:dyDescent="0.25">
      <c r="A15" s="18" t="s">
        <v>35</v>
      </c>
      <c r="B15" s="20">
        <v>3262596</v>
      </c>
      <c r="C15" s="20" t="s">
        <v>124</v>
      </c>
      <c r="D15" s="20">
        <v>3698061</v>
      </c>
      <c r="E15" s="20" t="s">
        <v>124</v>
      </c>
      <c r="F15" s="20">
        <v>3755094</v>
      </c>
      <c r="G15" s="20" t="s">
        <v>124</v>
      </c>
      <c r="H15" s="20">
        <v>4075238</v>
      </c>
      <c r="I15" s="20" t="s">
        <v>124</v>
      </c>
      <c r="J15" s="20">
        <v>4741976</v>
      </c>
      <c r="K15" s="20" t="s">
        <v>124</v>
      </c>
      <c r="L15" s="20">
        <v>5223766</v>
      </c>
      <c r="M15" s="20" t="s">
        <v>124</v>
      </c>
      <c r="N15" s="20">
        <v>8063649</v>
      </c>
      <c r="O15" s="20" t="s">
        <v>124</v>
      </c>
      <c r="P15" s="20">
        <v>7955599</v>
      </c>
      <c r="Q15" s="20" t="s">
        <v>124</v>
      </c>
      <c r="R15" s="20">
        <v>4928153</v>
      </c>
      <c r="S15" s="20" t="s">
        <v>124</v>
      </c>
      <c r="T15" s="20">
        <v>4418864</v>
      </c>
      <c r="U15" s="20" t="s">
        <v>124</v>
      </c>
      <c r="V15" s="20">
        <v>3438561</v>
      </c>
      <c r="W15" s="20" t="s">
        <v>124</v>
      </c>
      <c r="X15" s="20">
        <v>3463210</v>
      </c>
      <c r="Y15" s="20" t="s">
        <v>124</v>
      </c>
      <c r="Z15" s="20">
        <v>3514803</v>
      </c>
      <c r="AA15" s="20" t="s">
        <v>124</v>
      </c>
      <c r="AB15" s="20">
        <v>3929702</v>
      </c>
      <c r="AC15" s="20" t="s">
        <v>124</v>
      </c>
      <c r="AD15" s="20">
        <v>1635841</v>
      </c>
      <c r="AE15" s="20" t="s">
        <v>124</v>
      </c>
      <c r="AF15" s="20">
        <v>81804</v>
      </c>
      <c r="AG15" s="20" t="s">
        <v>124</v>
      </c>
      <c r="AH15" s="20">
        <v>429257</v>
      </c>
      <c r="AI15" s="20" t="s">
        <v>124</v>
      </c>
      <c r="AJ15" s="20">
        <v>2201231</v>
      </c>
      <c r="AK15" s="20" t="s">
        <v>124</v>
      </c>
      <c r="AL15" s="20">
        <v>6871927</v>
      </c>
      <c r="AM15" s="20" t="s">
        <v>124</v>
      </c>
      <c r="AN15" s="20">
        <v>7139896</v>
      </c>
      <c r="AO15" s="20" t="s">
        <v>124</v>
      </c>
      <c r="AP15" s="20">
        <v>3452626</v>
      </c>
      <c r="AQ15" s="20" t="s">
        <v>124</v>
      </c>
      <c r="AR15" s="20">
        <v>1197798</v>
      </c>
      <c r="AS15" s="20" t="s">
        <v>124</v>
      </c>
      <c r="AT15" s="20">
        <v>442717</v>
      </c>
      <c r="AU15" s="20" t="s">
        <v>124</v>
      </c>
      <c r="AV15" s="20">
        <v>484892</v>
      </c>
      <c r="AW15" s="20" t="s">
        <v>124</v>
      </c>
      <c r="AX15" s="20">
        <v>333471</v>
      </c>
      <c r="AY15" s="20" t="s">
        <v>124</v>
      </c>
      <c r="AZ15" s="20">
        <v>377976</v>
      </c>
      <c r="BA15" s="20" t="s">
        <v>124</v>
      </c>
      <c r="BB15" s="20">
        <v>356036</v>
      </c>
      <c r="BC15" s="20" t="s">
        <v>124</v>
      </c>
      <c r="BD15" s="20">
        <v>393239</v>
      </c>
      <c r="BE15" s="20" t="s">
        <v>124</v>
      </c>
      <c r="BF15" s="20">
        <v>901009</v>
      </c>
      <c r="BG15" s="20" t="s">
        <v>124</v>
      </c>
      <c r="BH15" s="20">
        <v>2832588</v>
      </c>
      <c r="BI15" s="20" t="s">
        <v>124</v>
      </c>
      <c r="BJ15" s="20">
        <v>7231361</v>
      </c>
      <c r="BK15" s="20" t="s">
        <v>124</v>
      </c>
      <c r="BL15" s="20">
        <v>7361804</v>
      </c>
      <c r="BM15" s="20" t="s">
        <v>124</v>
      </c>
      <c r="BN15" s="20">
        <v>4417020</v>
      </c>
      <c r="BO15" s="20" t="s">
        <v>124</v>
      </c>
      <c r="BP15" s="20">
        <v>3533791</v>
      </c>
      <c r="BQ15" s="20" t="s">
        <v>124</v>
      </c>
      <c r="BR15" s="20">
        <v>2352984</v>
      </c>
      <c r="BS15" s="20" t="s">
        <v>124</v>
      </c>
      <c r="BT15" s="20">
        <v>1832963</v>
      </c>
      <c r="BU15" s="20" t="s">
        <v>124</v>
      </c>
      <c r="BV15" s="20">
        <v>2028121</v>
      </c>
      <c r="BW15" s="20" t="s">
        <v>124</v>
      </c>
      <c r="BX15" s="20">
        <v>2851673</v>
      </c>
      <c r="BY15" s="20" t="s">
        <v>124</v>
      </c>
      <c r="BZ15" s="20">
        <v>3051443</v>
      </c>
      <c r="CA15" s="20" t="s">
        <v>124</v>
      </c>
      <c r="CB15" s="20">
        <v>3259357</v>
      </c>
      <c r="CC15" s="20" t="s">
        <v>124</v>
      </c>
      <c r="CD15" s="20">
        <v>4005798</v>
      </c>
      <c r="CE15" s="20" t="s">
        <v>124</v>
      </c>
      <c r="CF15" s="20">
        <v>4702329</v>
      </c>
      <c r="CG15" s="20" t="s">
        <v>124</v>
      </c>
      <c r="CH15" s="20">
        <v>7995365</v>
      </c>
      <c r="CI15" s="20" t="s">
        <v>124</v>
      </c>
      <c r="CJ15" s="20">
        <v>7741132</v>
      </c>
      <c r="CK15" s="20" t="s">
        <v>124</v>
      </c>
      <c r="CL15" s="20">
        <v>4683338</v>
      </c>
      <c r="CM15" s="20" t="s">
        <v>124</v>
      </c>
      <c r="CN15" s="20">
        <v>4103484</v>
      </c>
      <c r="CO15" s="20" t="s">
        <v>124</v>
      </c>
      <c r="CP15" s="20">
        <v>3026508</v>
      </c>
      <c r="CQ15" s="20" t="s">
        <v>124</v>
      </c>
      <c r="CR15" s="20">
        <v>3126762</v>
      </c>
      <c r="CS15" s="20">
        <v>2021</v>
      </c>
      <c r="CT15" s="7">
        <f>SUM(AX12:BC12)</f>
        <v>103617835</v>
      </c>
      <c r="CU15" s="7">
        <f>SUM(BD12:BI12)</f>
        <v>303350381</v>
      </c>
      <c r="CV15" s="7">
        <f>SUM(BJ12:BO12)</f>
        <v>1034847717</v>
      </c>
      <c r="CW15" s="7">
        <f>SUM(BP12:BU12)</f>
        <v>389762661</v>
      </c>
      <c r="CX15" s="7">
        <f>SUM(CT14:CW15)</f>
        <v>1831578594</v>
      </c>
    </row>
    <row r="16" spans="1:102" ht="13" x14ac:dyDescent="0.25">
      <c r="A16" s="18" t="s">
        <v>36</v>
      </c>
      <c r="B16" s="11">
        <v>1261622</v>
      </c>
      <c r="C16" s="11" t="s">
        <v>124</v>
      </c>
      <c r="D16" s="11">
        <v>1377840</v>
      </c>
      <c r="E16" s="11" t="s">
        <v>124</v>
      </c>
      <c r="F16" s="11">
        <v>1627784</v>
      </c>
      <c r="G16" s="11" t="s">
        <v>124</v>
      </c>
      <c r="H16" s="11">
        <v>2720498</v>
      </c>
      <c r="I16" s="11" t="s">
        <v>124</v>
      </c>
      <c r="J16" s="11">
        <v>3182314</v>
      </c>
      <c r="K16" s="11" t="s">
        <v>124</v>
      </c>
      <c r="L16" s="11">
        <v>3823682</v>
      </c>
      <c r="M16" s="11" t="s">
        <v>124</v>
      </c>
      <c r="N16" s="11">
        <v>7123570</v>
      </c>
      <c r="O16" s="11" t="s">
        <v>124</v>
      </c>
      <c r="P16" s="11">
        <v>4805596</v>
      </c>
      <c r="Q16" s="11" t="s">
        <v>124</v>
      </c>
      <c r="R16" s="11">
        <v>2747038</v>
      </c>
      <c r="S16" s="11" t="s">
        <v>124</v>
      </c>
      <c r="T16" s="11">
        <v>2373474</v>
      </c>
      <c r="U16" s="11" t="s">
        <v>124</v>
      </c>
      <c r="V16" s="11">
        <v>1728450</v>
      </c>
      <c r="W16" s="11" t="s">
        <v>124</v>
      </c>
      <c r="X16" s="11">
        <v>1407738</v>
      </c>
      <c r="Y16" s="11" t="s">
        <v>124</v>
      </c>
      <c r="Z16" s="11">
        <v>1270815</v>
      </c>
      <c r="AA16" s="11" t="s">
        <v>124</v>
      </c>
      <c r="AB16" s="11">
        <v>1452867</v>
      </c>
      <c r="AC16" s="11" t="s">
        <v>124</v>
      </c>
      <c r="AD16" s="11">
        <v>674427</v>
      </c>
      <c r="AE16" s="11" t="s">
        <v>124</v>
      </c>
      <c r="AF16" s="11">
        <v>664879</v>
      </c>
      <c r="AG16" s="11" t="s">
        <v>124</v>
      </c>
      <c r="AH16" s="11">
        <v>1272529</v>
      </c>
      <c r="AI16" s="11" t="s">
        <v>124</v>
      </c>
      <c r="AJ16" s="11">
        <v>1539317</v>
      </c>
      <c r="AK16" s="11" t="s">
        <v>124</v>
      </c>
      <c r="AL16" s="11">
        <v>6864798</v>
      </c>
      <c r="AM16" s="11" t="s">
        <v>124</v>
      </c>
      <c r="AN16" s="11">
        <v>4163171</v>
      </c>
      <c r="AO16" s="11" t="s">
        <v>124</v>
      </c>
      <c r="AP16" s="11">
        <v>2204420</v>
      </c>
      <c r="AQ16" s="11" t="s">
        <v>124</v>
      </c>
      <c r="AR16" s="11">
        <v>1696947</v>
      </c>
      <c r="AS16" s="11" t="s">
        <v>124</v>
      </c>
      <c r="AT16" s="11">
        <v>851739</v>
      </c>
      <c r="AU16" s="11" t="s">
        <v>124</v>
      </c>
      <c r="AV16" s="11">
        <v>562050</v>
      </c>
      <c r="AW16" s="11" t="s">
        <v>124</v>
      </c>
      <c r="AX16" s="11">
        <v>351425</v>
      </c>
      <c r="AY16" s="11" t="s">
        <v>124</v>
      </c>
      <c r="AZ16" s="11">
        <v>465066</v>
      </c>
      <c r="BA16" s="11" t="s">
        <v>124</v>
      </c>
      <c r="BB16" s="11">
        <v>648368</v>
      </c>
      <c r="BC16" s="11" t="s">
        <v>124</v>
      </c>
      <c r="BD16" s="11">
        <v>1304767</v>
      </c>
      <c r="BE16" s="11" t="s">
        <v>124</v>
      </c>
      <c r="BF16" s="11">
        <v>2143532</v>
      </c>
      <c r="BG16" s="11" t="s">
        <v>124</v>
      </c>
      <c r="BH16" s="11">
        <v>2809373</v>
      </c>
      <c r="BI16" s="11" t="s">
        <v>124</v>
      </c>
      <c r="BJ16" s="11">
        <v>6971788</v>
      </c>
      <c r="BK16" s="11" t="s">
        <v>124</v>
      </c>
      <c r="BL16" s="11">
        <v>4967406</v>
      </c>
      <c r="BM16" s="11" t="s">
        <v>124</v>
      </c>
      <c r="BN16" s="11">
        <v>3057658</v>
      </c>
      <c r="BO16" s="11" t="s">
        <v>124</v>
      </c>
      <c r="BP16" s="11">
        <v>2719436</v>
      </c>
      <c r="BQ16" s="11" t="s">
        <v>124</v>
      </c>
      <c r="BR16" s="11">
        <v>1932881</v>
      </c>
      <c r="BS16" s="11" t="s">
        <v>124</v>
      </c>
      <c r="BT16" s="11">
        <v>1168284</v>
      </c>
      <c r="BU16" s="11" t="s">
        <v>124</v>
      </c>
      <c r="BV16" s="11">
        <v>785027</v>
      </c>
      <c r="BW16" s="11" t="s">
        <v>124</v>
      </c>
      <c r="BX16" s="11">
        <v>1388095</v>
      </c>
      <c r="BY16" s="11" t="s">
        <v>124</v>
      </c>
      <c r="BZ16" s="11">
        <v>1801443</v>
      </c>
      <c r="CA16" s="11" t="s">
        <v>124</v>
      </c>
      <c r="CB16" s="11">
        <v>3163446</v>
      </c>
      <c r="CC16" s="11" t="s">
        <v>124</v>
      </c>
      <c r="CD16" s="11">
        <v>3645045</v>
      </c>
      <c r="CE16" s="11" t="s">
        <v>124</v>
      </c>
      <c r="CF16" s="11">
        <v>4360977</v>
      </c>
      <c r="CG16" s="11" t="s">
        <v>124</v>
      </c>
      <c r="CH16" s="11">
        <v>7788959</v>
      </c>
      <c r="CI16" s="11" t="s">
        <v>124</v>
      </c>
      <c r="CJ16" s="11">
        <v>5882766</v>
      </c>
      <c r="CK16" s="11" t="s">
        <v>124</v>
      </c>
      <c r="CL16" s="11">
        <v>3320901</v>
      </c>
      <c r="CM16" s="11" t="s">
        <v>124</v>
      </c>
      <c r="CN16" s="11">
        <v>2731730</v>
      </c>
      <c r="CO16" s="11" t="s">
        <v>124</v>
      </c>
      <c r="CP16" s="11">
        <v>1970809</v>
      </c>
      <c r="CQ16" s="11" t="s">
        <v>124</v>
      </c>
      <c r="CR16" s="11">
        <v>1699403</v>
      </c>
      <c r="CS16" s="11" t="s">
        <v>124</v>
      </c>
      <c r="CT16" s="22">
        <f>(CT5-CT15)/CT15</f>
        <v>2.2125198234454522</v>
      </c>
      <c r="CU16" s="22">
        <f t="shared" ref="CU16:CX16" si="3">(CU5-CU15)/CU15</f>
        <v>1.3724980717924333</v>
      </c>
      <c r="CV16" s="22">
        <f t="shared" si="3"/>
        <v>0.1622218837054264</v>
      </c>
      <c r="CW16" s="22">
        <f t="shared" si="3"/>
        <v>0.21157651630462365</v>
      </c>
      <c r="CX16" s="22">
        <f t="shared" si="3"/>
        <v>0.48916486681761251</v>
      </c>
    </row>
    <row r="17" spans="1:97" ht="13" x14ac:dyDescent="0.25">
      <c r="A17" s="18" t="s">
        <v>37</v>
      </c>
      <c r="B17" s="20">
        <v>21831852</v>
      </c>
      <c r="C17" s="20" t="s">
        <v>124</v>
      </c>
      <c r="D17" s="20">
        <v>23381703</v>
      </c>
      <c r="E17" s="20" t="s">
        <v>124</v>
      </c>
      <c r="F17" s="20">
        <v>27907030</v>
      </c>
      <c r="G17" s="20" t="s">
        <v>124</v>
      </c>
      <c r="H17" s="20">
        <v>35333543</v>
      </c>
      <c r="I17" s="20" t="s">
        <v>124</v>
      </c>
      <c r="J17" s="20">
        <v>39261263</v>
      </c>
      <c r="K17" s="20" t="s">
        <v>124</v>
      </c>
      <c r="L17" s="20">
        <v>45679059</v>
      </c>
      <c r="M17" s="20" t="s">
        <v>124</v>
      </c>
      <c r="N17" s="20">
        <v>53511362</v>
      </c>
      <c r="O17" s="20" t="s">
        <v>124</v>
      </c>
      <c r="P17" s="20">
        <v>52803502</v>
      </c>
      <c r="Q17" s="20" t="s">
        <v>124</v>
      </c>
      <c r="R17" s="20">
        <v>42696566</v>
      </c>
      <c r="S17" s="20" t="s">
        <v>124</v>
      </c>
      <c r="T17" s="20">
        <v>40355536</v>
      </c>
      <c r="U17" s="20" t="s">
        <v>124</v>
      </c>
      <c r="V17" s="20">
        <v>27422337</v>
      </c>
      <c r="W17" s="20" t="s">
        <v>124</v>
      </c>
      <c r="X17" s="20">
        <v>26771095</v>
      </c>
      <c r="Y17" s="20" t="s">
        <v>124</v>
      </c>
      <c r="Z17" s="20">
        <v>22500365</v>
      </c>
      <c r="AA17" s="20" t="s">
        <v>124</v>
      </c>
      <c r="AB17" s="20">
        <v>25228589</v>
      </c>
      <c r="AC17" s="20" t="s">
        <v>124</v>
      </c>
      <c r="AD17" s="20">
        <v>11947012</v>
      </c>
      <c r="AE17" s="20" t="s">
        <v>124</v>
      </c>
      <c r="AF17" s="20">
        <v>2823161</v>
      </c>
      <c r="AG17" s="20" t="s">
        <v>124</v>
      </c>
      <c r="AH17" s="20">
        <v>9233239</v>
      </c>
      <c r="AI17" s="20" t="s">
        <v>124</v>
      </c>
      <c r="AJ17" s="20">
        <v>26205270</v>
      </c>
      <c r="AK17" s="20" t="s">
        <v>124</v>
      </c>
      <c r="AL17" s="20">
        <v>41745182</v>
      </c>
      <c r="AM17" s="20" t="s">
        <v>124</v>
      </c>
      <c r="AN17" s="20">
        <v>45473924</v>
      </c>
      <c r="AO17" s="20" t="s">
        <v>124</v>
      </c>
      <c r="AP17" s="20">
        <v>36938216</v>
      </c>
      <c r="AQ17" s="20" t="s">
        <v>124</v>
      </c>
      <c r="AR17" s="20">
        <v>28948606</v>
      </c>
      <c r="AS17" s="20" t="s">
        <v>124</v>
      </c>
      <c r="AT17" s="20">
        <v>5734186</v>
      </c>
      <c r="AU17" s="20" t="s">
        <v>124</v>
      </c>
      <c r="AV17" s="20">
        <v>3980122</v>
      </c>
      <c r="AW17" s="20" t="s">
        <v>124</v>
      </c>
      <c r="AX17" s="20">
        <v>3861419</v>
      </c>
      <c r="AY17" s="20" t="s">
        <v>124</v>
      </c>
      <c r="AZ17" s="20">
        <v>4369302</v>
      </c>
      <c r="BA17" s="20" t="s">
        <v>124</v>
      </c>
      <c r="BB17" s="20">
        <v>5715602</v>
      </c>
      <c r="BC17" s="20" t="s">
        <v>124</v>
      </c>
      <c r="BD17" s="20">
        <v>5238806</v>
      </c>
      <c r="BE17" s="20" t="s">
        <v>124</v>
      </c>
      <c r="BF17" s="20">
        <v>10990320</v>
      </c>
      <c r="BG17" s="20" t="s">
        <v>124</v>
      </c>
      <c r="BH17" s="20">
        <v>26675316</v>
      </c>
      <c r="BI17" s="20" t="s">
        <v>124</v>
      </c>
      <c r="BJ17" s="20">
        <v>43724798</v>
      </c>
      <c r="BK17" s="20" t="s">
        <v>124</v>
      </c>
      <c r="BL17" s="20">
        <v>51582630</v>
      </c>
      <c r="BM17" s="20" t="s">
        <v>124</v>
      </c>
      <c r="BN17" s="20">
        <v>40739337</v>
      </c>
      <c r="BO17" s="20" t="s">
        <v>124</v>
      </c>
      <c r="BP17" s="20">
        <v>38480928</v>
      </c>
      <c r="BQ17" s="20" t="s">
        <v>124</v>
      </c>
      <c r="BR17" s="20">
        <v>20297238</v>
      </c>
      <c r="BS17" s="20" t="s">
        <v>124</v>
      </c>
      <c r="BT17" s="20">
        <v>14426958</v>
      </c>
      <c r="BU17" s="20" t="s">
        <v>124</v>
      </c>
      <c r="BV17" s="20">
        <v>12923282</v>
      </c>
      <c r="BW17" s="20" t="s">
        <v>124</v>
      </c>
      <c r="BX17" s="20">
        <v>15343969</v>
      </c>
      <c r="BY17" s="20" t="s">
        <v>124</v>
      </c>
      <c r="BZ17" s="20">
        <v>21125594</v>
      </c>
      <c r="CA17" s="20" t="s">
        <v>124</v>
      </c>
      <c r="CB17" s="20">
        <v>31680055</v>
      </c>
      <c r="CC17" s="20" t="s">
        <v>124</v>
      </c>
      <c r="CD17" s="20">
        <v>38394487</v>
      </c>
      <c r="CE17" s="20" t="s">
        <v>124</v>
      </c>
      <c r="CF17" s="20">
        <v>44442963</v>
      </c>
      <c r="CG17" s="20" t="s">
        <v>124</v>
      </c>
      <c r="CH17" s="20">
        <v>51765066</v>
      </c>
      <c r="CI17" s="20" t="s">
        <v>124</v>
      </c>
      <c r="CJ17" s="20">
        <v>53561556</v>
      </c>
      <c r="CK17" s="20" t="s">
        <v>124</v>
      </c>
      <c r="CL17" s="20">
        <v>42567611</v>
      </c>
      <c r="CM17" s="20" t="s">
        <v>124</v>
      </c>
      <c r="CN17" s="20">
        <v>39638627</v>
      </c>
      <c r="CO17" s="20" t="s">
        <v>124</v>
      </c>
      <c r="CP17" s="20">
        <v>25322308</v>
      </c>
      <c r="CQ17" s="20" t="s">
        <v>124</v>
      </c>
      <c r="CR17" s="20">
        <v>23803778</v>
      </c>
      <c r="CS17" s="20" t="s">
        <v>124</v>
      </c>
    </row>
    <row r="18" spans="1:97" ht="13" x14ac:dyDescent="0.25">
      <c r="A18" s="18" t="s">
        <v>38</v>
      </c>
      <c r="B18" s="11">
        <v>394683</v>
      </c>
      <c r="C18" s="11" t="s">
        <v>124</v>
      </c>
      <c r="D18" s="11">
        <v>379649</v>
      </c>
      <c r="E18" s="11" t="s">
        <v>124</v>
      </c>
      <c r="F18" s="11">
        <v>420897</v>
      </c>
      <c r="G18" s="11" t="s">
        <v>124</v>
      </c>
      <c r="H18" s="11">
        <v>481794</v>
      </c>
      <c r="I18" s="11" t="s">
        <v>124</v>
      </c>
      <c r="J18" s="11">
        <v>587683</v>
      </c>
      <c r="K18" s="11" t="s">
        <v>124</v>
      </c>
      <c r="L18" s="11">
        <v>743547</v>
      </c>
      <c r="M18" s="11" t="s">
        <v>124</v>
      </c>
      <c r="N18" s="11">
        <v>1000612</v>
      </c>
      <c r="O18" s="11" t="s">
        <v>124</v>
      </c>
      <c r="P18" s="11">
        <v>885139</v>
      </c>
      <c r="Q18" s="11" t="s">
        <v>124</v>
      </c>
      <c r="R18" s="11">
        <v>544075</v>
      </c>
      <c r="S18" s="11" t="s">
        <v>124</v>
      </c>
      <c r="T18" s="11">
        <v>545030</v>
      </c>
      <c r="U18" s="11" t="s">
        <v>124</v>
      </c>
      <c r="V18" s="11">
        <v>478596</v>
      </c>
      <c r="W18" s="11" t="s">
        <v>124</v>
      </c>
      <c r="X18" s="11">
        <v>505342</v>
      </c>
      <c r="Y18" s="11" t="s">
        <v>124</v>
      </c>
      <c r="Z18" s="11">
        <v>411047</v>
      </c>
      <c r="AA18" s="11" t="s">
        <v>124</v>
      </c>
      <c r="AB18" s="11">
        <v>414584</v>
      </c>
      <c r="AC18" s="11" t="s">
        <v>124</v>
      </c>
      <c r="AD18" s="11">
        <v>177167</v>
      </c>
      <c r="AE18" s="11" t="s">
        <v>124</v>
      </c>
      <c r="AF18" s="11">
        <v>43078</v>
      </c>
      <c r="AG18" s="11" t="s">
        <v>124</v>
      </c>
      <c r="AH18" s="11">
        <v>83417</v>
      </c>
      <c r="AI18" s="11" t="s">
        <v>124</v>
      </c>
      <c r="AJ18" s="11">
        <v>301351</v>
      </c>
      <c r="AK18" s="11" t="s">
        <v>124</v>
      </c>
      <c r="AL18" s="11">
        <v>652213</v>
      </c>
      <c r="AM18" s="11" t="s">
        <v>124</v>
      </c>
      <c r="AN18" s="11">
        <v>591183</v>
      </c>
      <c r="AO18" s="11" t="s">
        <v>124</v>
      </c>
      <c r="AP18" s="11">
        <v>284855</v>
      </c>
      <c r="AQ18" s="11" t="s">
        <v>124</v>
      </c>
      <c r="AR18" s="11">
        <v>283959</v>
      </c>
      <c r="AS18" s="11" t="s">
        <v>124</v>
      </c>
      <c r="AT18" s="11">
        <v>224428</v>
      </c>
      <c r="AU18" s="11" t="s">
        <v>124</v>
      </c>
      <c r="AV18" s="11">
        <v>206730</v>
      </c>
      <c r="AW18" s="11" t="s">
        <v>124</v>
      </c>
      <c r="AX18" s="11">
        <v>183803</v>
      </c>
      <c r="AY18" s="11" t="s">
        <v>124</v>
      </c>
      <c r="AZ18" s="11">
        <v>187189</v>
      </c>
      <c r="BA18" s="11" t="s">
        <v>124</v>
      </c>
      <c r="BB18" s="11">
        <v>119652</v>
      </c>
      <c r="BC18" s="11" t="s">
        <v>124</v>
      </c>
      <c r="BD18" s="11">
        <v>129304</v>
      </c>
      <c r="BE18" s="11" t="s">
        <v>124</v>
      </c>
      <c r="BF18" s="11">
        <v>179836</v>
      </c>
      <c r="BG18" s="11" t="s">
        <v>124</v>
      </c>
      <c r="BH18" s="11">
        <v>383890</v>
      </c>
      <c r="BI18" s="11" t="s">
        <v>124</v>
      </c>
      <c r="BJ18" s="11">
        <v>700899</v>
      </c>
      <c r="BK18" s="11" t="s">
        <v>124</v>
      </c>
      <c r="BL18" s="11">
        <v>626713</v>
      </c>
      <c r="BM18" s="11" t="s">
        <v>124</v>
      </c>
      <c r="BN18" s="11">
        <v>392782</v>
      </c>
      <c r="BO18" s="11" t="s">
        <v>124</v>
      </c>
      <c r="BP18" s="11" t="s">
        <v>127</v>
      </c>
      <c r="BQ18" s="11" t="s">
        <v>129</v>
      </c>
      <c r="BR18" s="11" t="s">
        <v>127</v>
      </c>
      <c r="BS18" s="11" t="s">
        <v>129</v>
      </c>
      <c r="BT18" s="11">
        <v>355011</v>
      </c>
      <c r="BU18" s="11" t="s">
        <v>124</v>
      </c>
      <c r="BV18" s="11">
        <v>293558</v>
      </c>
      <c r="BW18" s="11" t="s">
        <v>124</v>
      </c>
      <c r="BX18" s="11" t="s">
        <v>127</v>
      </c>
      <c r="BY18" s="11" t="s">
        <v>129</v>
      </c>
      <c r="BZ18" s="11" t="s">
        <v>127</v>
      </c>
      <c r="CA18" s="11" t="s">
        <v>129</v>
      </c>
      <c r="CB18" s="11">
        <v>425588</v>
      </c>
      <c r="CC18" s="11" t="s">
        <v>124</v>
      </c>
      <c r="CD18" s="11">
        <v>445382</v>
      </c>
      <c r="CE18" s="11" t="s">
        <v>124</v>
      </c>
      <c r="CF18" s="11">
        <v>603995</v>
      </c>
      <c r="CG18" s="11" t="s">
        <v>124</v>
      </c>
      <c r="CH18" s="11">
        <v>899495</v>
      </c>
      <c r="CI18" s="11" t="s">
        <v>124</v>
      </c>
      <c r="CJ18" s="11">
        <v>776111</v>
      </c>
      <c r="CK18" s="11" t="s">
        <v>124</v>
      </c>
      <c r="CL18" s="11">
        <v>472465</v>
      </c>
      <c r="CM18" s="11" t="s">
        <v>124</v>
      </c>
      <c r="CN18" s="11" t="s">
        <v>127</v>
      </c>
      <c r="CO18" s="11" t="s">
        <v>129</v>
      </c>
      <c r="CP18" s="11" t="s">
        <v>127</v>
      </c>
      <c r="CQ18" s="11" t="s">
        <v>129</v>
      </c>
      <c r="CR18" s="11" t="s">
        <v>127</v>
      </c>
      <c r="CS18" s="11" t="s">
        <v>129</v>
      </c>
    </row>
    <row r="19" spans="1:97" ht="13" x14ac:dyDescent="0.25">
      <c r="A19" s="18" t="s">
        <v>39</v>
      </c>
      <c r="B19" s="20" t="s">
        <v>127</v>
      </c>
      <c r="C19" s="20" t="s">
        <v>129</v>
      </c>
      <c r="D19" s="20" t="s">
        <v>127</v>
      </c>
      <c r="E19" s="20" t="s">
        <v>129</v>
      </c>
      <c r="F19" s="20" t="s">
        <v>127</v>
      </c>
      <c r="G19" s="20" t="s">
        <v>129</v>
      </c>
      <c r="H19" s="20" t="s">
        <v>127</v>
      </c>
      <c r="I19" s="20" t="s">
        <v>129</v>
      </c>
      <c r="J19" s="20" t="s">
        <v>127</v>
      </c>
      <c r="K19" s="20" t="s">
        <v>129</v>
      </c>
      <c r="L19" s="20" t="s">
        <v>127</v>
      </c>
      <c r="M19" s="20" t="s">
        <v>129</v>
      </c>
      <c r="N19" s="20" t="s">
        <v>127</v>
      </c>
      <c r="O19" s="20" t="s">
        <v>129</v>
      </c>
      <c r="P19" s="20" t="s">
        <v>127</v>
      </c>
      <c r="Q19" s="20" t="s">
        <v>129</v>
      </c>
      <c r="R19" s="20" t="s">
        <v>127</v>
      </c>
      <c r="S19" s="20" t="s">
        <v>129</v>
      </c>
      <c r="T19" s="20" t="s">
        <v>127</v>
      </c>
      <c r="U19" s="20" t="s">
        <v>129</v>
      </c>
      <c r="V19" s="20" t="s">
        <v>127</v>
      </c>
      <c r="W19" s="20" t="s">
        <v>129</v>
      </c>
      <c r="X19" s="20" t="s">
        <v>127</v>
      </c>
      <c r="Y19" s="20" t="s">
        <v>129</v>
      </c>
      <c r="Z19" s="20">
        <v>2052495</v>
      </c>
      <c r="AA19" s="20" t="s">
        <v>126</v>
      </c>
      <c r="AB19" s="20">
        <v>2024056</v>
      </c>
      <c r="AC19" s="20" t="s">
        <v>126</v>
      </c>
      <c r="AD19" s="20">
        <v>1281687</v>
      </c>
      <c r="AE19" s="20" t="s">
        <v>126</v>
      </c>
      <c r="AF19" s="20">
        <v>14206</v>
      </c>
      <c r="AG19" s="20" t="s">
        <v>126</v>
      </c>
      <c r="AH19" s="20">
        <v>35398</v>
      </c>
      <c r="AI19" s="20" t="s">
        <v>126</v>
      </c>
      <c r="AJ19" s="20">
        <v>73849</v>
      </c>
      <c r="AK19" s="20" t="s">
        <v>126</v>
      </c>
      <c r="AL19" s="20">
        <v>2597141</v>
      </c>
      <c r="AM19" s="20" t="s">
        <v>126</v>
      </c>
      <c r="AN19" s="20">
        <v>4943328</v>
      </c>
      <c r="AO19" s="20" t="s">
        <v>126</v>
      </c>
      <c r="AP19" s="20">
        <v>1528376</v>
      </c>
      <c r="AQ19" s="20" t="s">
        <v>126</v>
      </c>
      <c r="AR19" s="20">
        <v>545123</v>
      </c>
      <c r="AS19" s="20" t="s">
        <v>126</v>
      </c>
      <c r="AT19" s="20">
        <v>272886</v>
      </c>
      <c r="AU19" s="20" t="s">
        <v>126</v>
      </c>
      <c r="AV19" s="20">
        <v>771709</v>
      </c>
      <c r="AW19" s="20" t="s">
        <v>126</v>
      </c>
      <c r="AX19" s="20">
        <v>274137</v>
      </c>
      <c r="AY19" s="20" t="s">
        <v>126</v>
      </c>
      <c r="AZ19" s="20">
        <v>145024</v>
      </c>
      <c r="BA19" s="20" t="s">
        <v>126</v>
      </c>
      <c r="BB19" s="20">
        <v>136953</v>
      </c>
      <c r="BC19" s="20" t="s">
        <v>126</v>
      </c>
      <c r="BD19" s="20">
        <v>123068</v>
      </c>
      <c r="BE19" s="20" t="s">
        <v>126</v>
      </c>
      <c r="BF19" s="20">
        <v>145980</v>
      </c>
      <c r="BG19" s="20" t="s">
        <v>126</v>
      </c>
      <c r="BH19" s="20">
        <v>1284952</v>
      </c>
      <c r="BI19" s="20" t="s">
        <v>126</v>
      </c>
      <c r="BJ19" s="20">
        <v>3150810</v>
      </c>
      <c r="BK19" s="20" t="s">
        <v>126</v>
      </c>
      <c r="BL19" s="20">
        <v>3490879</v>
      </c>
      <c r="BM19" s="20" t="s">
        <v>126</v>
      </c>
      <c r="BN19" s="20">
        <v>1599241</v>
      </c>
      <c r="BO19" s="20" t="s">
        <v>126</v>
      </c>
      <c r="BP19" s="20">
        <v>1738315</v>
      </c>
      <c r="BQ19" s="20" t="s">
        <v>126</v>
      </c>
      <c r="BR19" s="20">
        <v>1088058</v>
      </c>
      <c r="BS19" s="20" t="s">
        <v>126</v>
      </c>
      <c r="BT19" s="20">
        <v>1753034</v>
      </c>
      <c r="BU19" s="20" t="s">
        <v>126</v>
      </c>
      <c r="BV19" s="20">
        <v>1165352</v>
      </c>
      <c r="BW19" s="20" t="s">
        <v>126</v>
      </c>
      <c r="BX19" s="20">
        <v>1731325</v>
      </c>
      <c r="BY19" s="20" t="s">
        <v>126</v>
      </c>
      <c r="BZ19" s="20">
        <v>1874139</v>
      </c>
      <c r="CA19" s="20" t="s">
        <v>126</v>
      </c>
      <c r="CB19" s="20">
        <v>3003774</v>
      </c>
      <c r="CC19" s="20" t="s">
        <v>126</v>
      </c>
      <c r="CD19" s="20">
        <v>3019619</v>
      </c>
      <c r="CE19" s="20" t="s">
        <v>126</v>
      </c>
      <c r="CF19" s="20">
        <v>3866796</v>
      </c>
      <c r="CG19" s="20" t="s">
        <v>126</v>
      </c>
      <c r="CH19" s="20">
        <v>5759056</v>
      </c>
      <c r="CI19" s="20" t="s">
        <v>126</v>
      </c>
      <c r="CJ19" s="20">
        <v>5326304</v>
      </c>
      <c r="CK19" s="20" t="s">
        <v>126</v>
      </c>
      <c r="CL19" s="20">
        <v>2883751</v>
      </c>
      <c r="CM19" s="20" t="s">
        <v>126</v>
      </c>
      <c r="CN19" s="20" t="s">
        <v>127</v>
      </c>
      <c r="CO19" s="20" t="s">
        <v>124</v>
      </c>
      <c r="CP19" s="20" t="s">
        <v>127</v>
      </c>
      <c r="CQ19" s="20" t="s">
        <v>124</v>
      </c>
      <c r="CR19" s="20" t="s">
        <v>127</v>
      </c>
      <c r="CS19" s="20" t="s">
        <v>124</v>
      </c>
    </row>
    <row r="20" spans="1:97" ht="13" x14ac:dyDescent="0.25">
      <c r="A20" s="18" t="s">
        <v>40</v>
      </c>
      <c r="B20" s="11">
        <v>1605737</v>
      </c>
      <c r="C20" s="11" t="s">
        <v>124</v>
      </c>
      <c r="D20" s="11">
        <v>1624847</v>
      </c>
      <c r="E20" s="11" t="s">
        <v>124</v>
      </c>
      <c r="F20" s="11">
        <v>2490551</v>
      </c>
      <c r="G20" s="11" t="s">
        <v>124</v>
      </c>
      <c r="H20" s="11">
        <v>6417765</v>
      </c>
      <c r="I20" s="11" t="s">
        <v>124</v>
      </c>
      <c r="J20" s="11">
        <v>14045744</v>
      </c>
      <c r="K20" s="11" t="s">
        <v>124</v>
      </c>
      <c r="L20" s="11">
        <v>22299904</v>
      </c>
      <c r="M20" s="11" t="s">
        <v>124</v>
      </c>
      <c r="N20" s="11">
        <v>28412615</v>
      </c>
      <c r="O20" s="11" t="s">
        <v>124</v>
      </c>
      <c r="P20" s="11">
        <v>30877301</v>
      </c>
      <c r="Q20" s="11" t="s">
        <v>124</v>
      </c>
      <c r="R20" s="11">
        <v>21499089</v>
      </c>
      <c r="S20" s="11" t="s">
        <v>124</v>
      </c>
      <c r="T20" s="11">
        <v>10213181</v>
      </c>
      <c r="U20" s="11" t="s">
        <v>124</v>
      </c>
      <c r="V20" s="11">
        <v>2136640</v>
      </c>
      <c r="W20" s="11" t="s">
        <v>124</v>
      </c>
      <c r="X20" s="11">
        <v>1971093</v>
      </c>
      <c r="Y20" s="11" t="s">
        <v>124</v>
      </c>
      <c r="Z20" s="11">
        <v>1741391</v>
      </c>
      <c r="AA20" s="11" t="s">
        <v>124</v>
      </c>
      <c r="AB20" s="11">
        <v>1808607</v>
      </c>
      <c r="AC20" s="11" t="s">
        <v>124</v>
      </c>
      <c r="AD20" s="11" t="s">
        <v>127</v>
      </c>
      <c r="AE20" s="11" t="s">
        <v>129</v>
      </c>
      <c r="AF20" s="11">
        <v>66553</v>
      </c>
      <c r="AG20" s="11" t="s">
        <v>124</v>
      </c>
      <c r="AH20" s="11">
        <v>94550</v>
      </c>
      <c r="AI20" s="11" t="s">
        <v>124</v>
      </c>
      <c r="AJ20" s="11">
        <v>902492</v>
      </c>
      <c r="AK20" s="11" t="s">
        <v>124</v>
      </c>
      <c r="AL20" s="11">
        <v>6908326</v>
      </c>
      <c r="AM20" s="11" t="s">
        <v>124</v>
      </c>
      <c r="AN20" s="11">
        <v>12335085</v>
      </c>
      <c r="AO20" s="11" t="s">
        <v>124</v>
      </c>
      <c r="AP20" s="11">
        <v>7722629</v>
      </c>
      <c r="AQ20" s="11" t="s">
        <v>124</v>
      </c>
      <c r="AR20" s="11">
        <v>5250308</v>
      </c>
      <c r="AS20" s="11" t="s">
        <v>124</v>
      </c>
      <c r="AT20" s="11">
        <v>569759</v>
      </c>
      <c r="AU20" s="11" t="s">
        <v>124</v>
      </c>
      <c r="AV20" s="11" t="s">
        <v>127</v>
      </c>
      <c r="AW20" s="11" t="s">
        <v>129</v>
      </c>
      <c r="AX20" s="11">
        <v>380183</v>
      </c>
      <c r="AY20" s="11" t="s">
        <v>124</v>
      </c>
      <c r="AZ20" s="11">
        <v>408460</v>
      </c>
      <c r="BA20" s="11" t="s">
        <v>124</v>
      </c>
      <c r="BB20" s="11">
        <v>509539</v>
      </c>
      <c r="BC20" s="11" t="s">
        <v>124</v>
      </c>
      <c r="BD20" s="11">
        <v>591166</v>
      </c>
      <c r="BE20" s="11" t="s">
        <v>124</v>
      </c>
      <c r="BF20" s="11">
        <v>1883756</v>
      </c>
      <c r="BG20" s="11" t="s">
        <v>124</v>
      </c>
      <c r="BH20" s="11">
        <v>7273925</v>
      </c>
      <c r="BI20" s="11" t="s">
        <v>124</v>
      </c>
      <c r="BJ20" s="11">
        <v>16705834</v>
      </c>
      <c r="BK20" s="11" t="s">
        <v>124</v>
      </c>
      <c r="BL20" s="11">
        <v>20317996</v>
      </c>
      <c r="BM20" s="11" t="s">
        <v>124</v>
      </c>
      <c r="BN20" s="11">
        <v>14995441</v>
      </c>
      <c r="BO20" s="11" t="s">
        <v>124</v>
      </c>
      <c r="BP20" s="11">
        <v>8147055</v>
      </c>
      <c r="BQ20" s="11" t="s">
        <v>124</v>
      </c>
      <c r="BR20" s="11">
        <v>1574631</v>
      </c>
      <c r="BS20" s="11" t="s">
        <v>124</v>
      </c>
      <c r="BT20" s="11">
        <v>1098827</v>
      </c>
      <c r="BU20" s="11" t="s">
        <v>124</v>
      </c>
      <c r="BV20" s="11">
        <v>685661</v>
      </c>
      <c r="BW20" s="11" t="s">
        <v>126</v>
      </c>
      <c r="BX20" s="11">
        <v>812508</v>
      </c>
      <c r="BY20" s="11" t="s">
        <v>126</v>
      </c>
      <c r="BZ20" s="11">
        <v>1246653</v>
      </c>
      <c r="CA20" s="11" t="s">
        <v>126</v>
      </c>
      <c r="CB20" s="11">
        <v>5455198</v>
      </c>
      <c r="CC20" s="11" t="s">
        <v>126</v>
      </c>
      <c r="CD20" s="11">
        <v>12906401</v>
      </c>
      <c r="CE20" s="11" t="s">
        <v>126</v>
      </c>
      <c r="CF20" s="11">
        <v>19549747</v>
      </c>
      <c r="CG20" s="11" t="s">
        <v>126</v>
      </c>
      <c r="CH20" s="11">
        <v>26970754</v>
      </c>
      <c r="CI20" s="11" t="s">
        <v>126</v>
      </c>
      <c r="CJ20" s="11">
        <v>30600851</v>
      </c>
      <c r="CK20" s="11" t="s">
        <v>126</v>
      </c>
      <c r="CL20" s="11">
        <v>20744924</v>
      </c>
      <c r="CM20" s="11" t="s">
        <v>126</v>
      </c>
      <c r="CN20" s="11">
        <v>9639168</v>
      </c>
      <c r="CO20" s="11" t="s">
        <v>126</v>
      </c>
      <c r="CP20" s="11">
        <v>2067151</v>
      </c>
      <c r="CQ20" s="11" t="s">
        <v>126</v>
      </c>
      <c r="CR20" s="11">
        <v>1919561</v>
      </c>
      <c r="CS20" s="11" t="s">
        <v>126</v>
      </c>
    </row>
    <row r="21" spans="1:97" ht="13" x14ac:dyDescent="0.25">
      <c r="A21" s="18" t="s">
        <v>41</v>
      </c>
      <c r="B21" s="20">
        <v>20953296</v>
      </c>
      <c r="C21" s="20" t="s">
        <v>124</v>
      </c>
      <c r="D21" s="20">
        <v>22204945</v>
      </c>
      <c r="E21" s="20" t="s">
        <v>124</v>
      </c>
      <c r="F21" s="20">
        <v>28293281</v>
      </c>
      <c r="G21" s="20" t="s">
        <v>124</v>
      </c>
      <c r="H21" s="20">
        <v>35664220</v>
      </c>
      <c r="I21" s="20" t="s">
        <v>124</v>
      </c>
      <c r="J21" s="20">
        <v>41012999</v>
      </c>
      <c r="K21" s="20" t="s">
        <v>124</v>
      </c>
      <c r="L21" s="20">
        <v>50026917</v>
      </c>
      <c r="M21" s="20" t="s">
        <v>124</v>
      </c>
      <c r="N21" s="20">
        <v>63044515</v>
      </c>
      <c r="O21" s="20" t="s">
        <v>124</v>
      </c>
      <c r="P21" s="20">
        <v>72418691</v>
      </c>
      <c r="Q21" s="20" t="s">
        <v>124</v>
      </c>
      <c r="R21" s="20">
        <v>50026713</v>
      </c>
      <c r="S21" s="20" t="s">
        <v>124</v>
      </c>
      <c r="T21" s="20">
        <v>38699293</v>
      </c>
      <c r="U21" s="20" t="s">
        <v>124</v>
      </c>
      <c r="V21" s="20">
        <v>24216601</v>
      </c>
      <c r="W21" s="20" t="s">
        <v>124</v>
      </c>
      <c r="X21" s="20">
        <v>23251964</v>
      </c>
      <c r="Y21" s="20" t="s">
        <v>124</v>
      </c>
      <c r="Z21" s="20">
        <v>21539039</v>
      </c>
      <c r="AA21" s="20" t="s">
        <v>124</v>
      </c>
      <c r="AB21" s="20">
        <v>23579845</v>
      </c>
      <c r="AC21" s="20" t="s">
        <v>124</v>
      </c>
      <c r="AD21" s="20">
        <v>10975525</v>
      </c>
      <c r="AE21" s="20" t="s">
        <v>124</v>
      </c>
      <c r="AF21" s="20">
        <v>0</v>
      </c>
      <c r="AG21" s="20" t="s">
        <v>124</v>
      </c>
      <c r="AH21" s="20">
        <v>572162</v>
      </c>
      <c r="AI21" s="20" t="s">
        <v>124</v>
      </c>
      <c r="AJ21" s="20">
        <v>3916553</v>
      </c>
      <c r="AK21" s="20" t="s">
        <v>124</v>
      </c>
      <c r="AL21" s="20">
        <v>21755739</v>
      </c>
      <c r="AM21" s="20" t="s">
        <v>124</v>
      </c>
      <c r="AN21" s="20">
        <v>31661014</v>
      </c>
      <c r="AO21" s="20" t="s">
        <v>124</v>
      </c>
      <c r="AP21" s="20">
        <v>13395196</v>
      </c>
      <c r="AQ21" s="20" t="s">
        <v>124</v>
      </c>
      <c r="AR21" s="20">
        <v>7849462</v>
      </c>
      <c r="AS21" s="20" t="s">
        <v>124</v>
      </c>
      <c r="AT21" s="20">
        <v>4357310</v>
      </c>
      <c r="AU21" s="20" t="s">
        <v>124</v>
      </c>
      <c r="AV21" s="20">
        <v>5074994</v>
      </c>
      <c r="AW21" s="20" t="s">
        <v>124</v>
      </c>
      <c r="AX21" s="20">
        <v>3905773</v>
      </c>
      <c r="AY21" s="20" t="s">
        <v>124</v>
      </c>
      <c r="AZ21" s="20">
        <v>3691649</v>
      </c>
      <c r="BA21" s="20" t="s">
        <v>124</v>
      </c>
      <c r="BB21" s="20">
        <v>5591945</v>
      </c>
      <c r="BC21" s="20" t="s">
        <v>124</v>
      </c>
      <c r="BD21" s="20">
        <v>6910432</v>
      </c>
      <c r="BE21" s="20" t="s">
        <v>124</v>
      </c>
      <c r="BF21" s="20">
        <v>11092892</v>
      </c>
      <c r="BG21" s="20" t="s">
        <v>124</v>
      </c>
      <c r="BH21" s="20">
        <v>21634497</v>
      </c>
      <c r="BI21" s="20" t="s">
        <v>124</v>
      </c>
      <c r="BJ21" s="20">
        <v>42349731</v>
      </c>
      <c r="BK21" s="20" t="s">
        <v>124</v>
      </c>
      <c r="BL21" s="20">
        <v>56753849</v>
      </c>
      <c r="BM21" s="20" t="s">
        <v>124</v>
      </c>
      <c r="BN21" s="20">
        <v>36255305</v>
      </c>
      <c r="BO21" s="20" t="s">
        <v>124</v>
      </c>
      <c r="BP21" s="20">
        <v>32217680</v>
      </c>
      <c r="BQ21" s="20" t="s">
        <v>124</v>
      </c>
      <c r="BR21" s="20">
        <v>20237815</v>
      </c>
      <c r="BS21" s="20" t="s">
        <v>124</v>
      </c>
      <c r="BT21" s="20">
        <v>18790741</v>
      </c>
      <c r="BU21" s="20" t="s">
        <v>124</v>
      </c>
      <c r="BV21" s="20">
        <v>15394675</v>
      </c>
      <c r="BW21" s="20" t="s">
        <v>124</v>
      </c>
      <c r="BX21" s="20">
        <v>18966174</v>
      </c>
      <c r="BY21" s="20" t="s">
        <v>124</v>
      </c>
      <c r="BZ21" s="20">
        <v>23614135</v>
      </c>
      <c r="CA21" s="20" t="s">
        <v>124</v>
      </c>
      <c r="CB21" s="20">
        <v>34518792</v>
      </c>
      <c r="CC21" s="20" t="s">
        <v>124</v>
      </c>
      <c r="CD21" s="20">
        <v>39545038</v>
      </c>
      <c r="CE21" s="20" t="s">
        <v>124</v>
      </c>
      <c r="CF21" s="20">
        <v>48669403</v>
      </c>
      <c r="CG21" s="20" t="s">
        <v>124</v>
      </c>
      <c r="CH21" s="20">
        <v>64247832</v>
      </c>
      <c r="CI21" s="20" t="s">
        <v>124</v>
      </c>
      <c r="CJ21" s="20">
        <v>71959265</v>
      </c>
      <c r="CK21" s="20" t="s">
        <v>124</v>
      </c>
      <c r="CL21" s="20">
        <v>48788480</v>
      </c>
      <c r="CM21" s="20" t="s">
        <v>124</v>
      </c>
      <c r="CN21" s="20">
        <v>39382470</v>
      </c>
      <c r="CO21" s="20" t="s">
        <v>124</v>
      </c>
      <c r="CP21" s="20">
        <v>23534243</v>
      </c>
      <c r="CQ21" s="20" t="s">
        <v>124</v>
      </c>
      <c r="CR21" s="20">
        <v>22975183</v>
      </c>
      <c r="CS21" s="20" t="s">
        <v>124</v>
      </c>
    </row>
    <row r="22" spans="1:97" ht="13" x14ac:dyDescent="0.25">
      <c r="A22" s="18" t="s">
        <v>42</v>
      </c>
      <c r="B22" s="11">
        <v>19326208</v>
      </c>
      <c r="C22" s="11" t="s">
        <v>124</v>
      </c>
      <c r="D22" s="11">
        <v>21343918</v>
      </c>
      <c r="E22" s="11" t="s">
        <v>124</v>
      </c>
      <c r="F22" s="11">
        <v>24146968</v>
      </c>
      <c r="G22" s="11" t="s">
        <v>124</v>
      </c>
      <c r="H22" s="11">
        <v>34524535</v>
      </c>
      <c r="I22" s="11" t="s">
        <v>124</v>
      </c>
      <c r="J22" s="11">
        <v>33153916</v>
      </c>
      <c r="K22" s="11" t="s">
        <v>124</v>
      </c>
      <c r="L22" s="11">
        <v>45484105</v>
      </c>
      <c r="M22" s="11" t="s">
        <v>124</v>
      </c>
      <c r="N22" s="11">
        <v>76193809</v>
      </c>
      <c r="O22" s="11" t="s">
        <v>124</v>
      </c>
      <c r="P22" s="11">
        <v>89610216</v>
      </c>
      <c r="Q22" s="11" t="s">
        <v>124</v>
      </c>
      <c r="R22" s="11">
        <v>39452798</v>
      </c>
      <c r="S22" s="11" t="s">
        <v>124</v>
      </c>
      <c r="T22" s="11">
        <v>24458403</v>
      </c>
      <c r="U22" s="11" t="s">
        <v>124</v>
      </c>
      <c r="V22" s="11">
        <v>18430315</v>
      </c>
      <c r="W22" s="11" t="s">
        <v>124</v>
      </c>
      <c r="X22" s="11">
        <v>20341828</v>
      </c>
      <c r="Y22" s="11" t="s">
        <v>124</v>
      </c>
      <c r="Z22" s="11">
        <v>20286098</v>
      </c>
      <c r="AA22" s="11" t="s">
        <v>124</v>
      </c>
      <c r="AB22" s="11">
        <v>22747472</v>
      </c>
      <c r="AC22" s="11" t="s">
        <v>124</v>
      </c>
      <c r="AD22" s="11">
        <v>10798713</v>
      </c>
      <c r="AE22" s="11" t="s">
        <v>124</v>
      </c>
      <c r="AF22" s="11">
        <v>1040780</v>
      </c>
      <c r="AG22" s="11" t="s">
        <v>124</v>
      </c>
      <c r="AH22" s="11">
        <v>2041302</v>
      </c>
      <c r="AI22" s="11" t="s">
        <v>124</v>
      </c>
      <c r="AJ22" s="11">
        <v>17852529</v>
      </c>
      <c r="AK22" s="11" t="s">
        <v>124</v>
      </c>
      <c r="AL22" s="11">
        <v>56489583</v>
      </c>
      <c r="AM22" s="11" t="s">
        <v>124</v>
      </c>
      <c r="AN22" s="11">
        <v>73459301</v>
      </c>
      <c r="AO22" s="11" t="s">
        <v>124</v>
      </c>
      <c r="AP22" s="11">
        <v>26790262</v>
      </c>
      <c r="AQ22" s="11" t="s">
        <v>124</v>
      </c>
      <c r="AR22" s="11">
        <v>15610898</v>
      </c>
      <c r="AS22" s="11" t="s">
        <v>124</v>
      </c>
      <c r="AT22" s="11">
        <v>5231670</v>
      </c>
      <c r="AU22" s="11" t="s">
        <v>124</v>
      </c>
      <c r="AV22" s="11">
        <v>7317613</v>
      </c>
      <c r="AW22" s="11" t="s">
        <v>124</v>
      </c>
      <c r="AX22" s="11">
        <v>7284146</v>
      </c>
      <c r="AY22" s="11" t="s">
        <v>124</v>
      </c>
      <c r="AZ22" s="11">
        <v>8604215</v>
      </c>
      <c r="BA22" s="11" t="s">
        <v>124</v>
      </c>
      <c r="BB22" s="11">
        <v>8571391</v>
      </c>
      <c r="BC22" s="11" t="s">
        <v>124</v>
      </c>
      <c r="BD22" s="11">
        <v>8902288</v>
      </c>
      <c r="BE22" s="11" t="s">
        <v>124</v>
      </c>
      <c r="BF22" s="11">
        <v>17890803</v>
      </c>
      <c r="BG22" s="11" t="s">
        <v>124</v>
      </c>
      <c r="BH22" s="11">
        <v>27594443</v>
      </c>
      <c r="BI22" s="11" t="s">
        <v>124</v>
      </c>
      <c r="BJ22" s="11">
        <v>68911745</v>
      </c>
      <c r="BK22" s="11" t="s">
        <v>124</v>
      </c>
      <c r="BL22" s="11">
        <v>83014407</v>
      </c>
      <c r="BM22" s="11" t="s">
        <v>124</v>
      </c>
      <c r="BN22" s="11">
        <v>35939250</v>
      </c>
      <c r="BO22" s="11" t="s">
        <v>124</v>
      </c>
      <c r="BP22" s="11">
        <v>22335656</v>
      </c>
      <c r="BQ22" s="11" t="s">
        <v>124</v>
      </c>
      <c r="BR22" s="11">
        <v>16769574</v>
      </c>
      <c r="BS22" s="11" t="s">
        <v>124</v>
      </c>
      <c r="BT22" s="11">
        <v>18571127</v>
      </c>
      <c r="BU22" s="11" t="s">
        <v>124</v>
      </c>
      <c r="BV22" s="11">
        <v>15355073</v>
      </c>
      <c r="BW22" s="11" t="s">
        <v>124</v>
      </c>
      <c r="BX22" s="11">
        <v>20066610</v>
      </c>
      <c r="BY22" s="11" t="s">
        <v>124</v>
      </c>
      <c r="BZ22" s="11">
        <v>21950805</v>
      </c>
      <c r="CA22" s="11" t="s">
        <v>124</v>
      </c>
      <c r="CB22" s="11">
        <v>32469245</v>
      </c>
      <c r="CC22" s="11" t="s">
        <v>124</v>
      </c>
      <c r="CD22" s="11">
        <v>36407462</v>
      </c>
      <c r="CE22" s="11" t="s">
        <v>124</v>
      </c>
      <c r="CF22" s="11">
        <v>44240632</v>
      </c>
      <c r="CG22" s="11" t="s">
        <v>124</v>
      </c>
      <c r="CH22" s="11">
        <v>78516539</v>
      </c>
      <c r="CI22" s="11" t="s">
        <v>124</v>
      </c>
      <c r="CJ22" s="11">
        <v>89615467</v>
      </c>
      <c r="CK22" s="11" t="s">
        <v>124</v>
      </c>
      <c r="CL22" s="11">
        <v>40768788</v>
      </c>
      <c r="CM22" s="11" t="s">
        <v>124</v>
      </c>
      <c r="CN22" s="11">
        <v>24886684</v>
      </c>
      <c r="CO22" s="11" t="s">
        <v>124</v>
      </c>
      <c r="CP22" s="11">
        <v>18235128</v>
      </c>
      <c r="CQ22" s="11" t="s">
        <v>124</v>
      </c>
      <c r="CR22" s="11">
        <v>21280173</v>
      </c>
      <c r="CS22" s="11" t="s">
        <v>126</v>
      </c>
    </row>
    <row r="23" spans="1:97" ht="13" x14ac:dyDescent="0.25">
      <c r="A23" s="18" t="s">
        <v>43</v>
      </c>
      <c r="B23" s="20">
        <v>504344</v>
      </c>
      <c r="C23" s="20" t="s">
        <v>124</v>
      </c>
      <c r="D23" s="20">
        <v>549582</v>
      </c>
      <c r="E23" s="20" t="s">
        <v>124</v>
      </c>
      <c r="F23" s="20">
        <v>943587</v>
      </c>
      <c r="G23" s="20" t="s">
        <v>124</v>
      </c>
      <c r="H23" s="20">
        <v>2974584</v>
      </c>
      <c r="I23" s="20" t="s">
        <v>124</v>
      </c>
      <c r="J23" s="20">
        <v>4915706</v>
      </c>
      <c r="K23" s="20" t="s">
        <v>124</v>
      </c>
      <c r="L23" s="20">
        <v>13011326</v>
      </c>
      <c r="M23" s="20" t="s">
        <v>124</v>
      </c>
      <c r="N23" s="20">
        <v>25498239</v>
      </c>
      <c r="O23" s="20" t="s">
        <v>124</v>
      </c>
      <c r="P23" s="20">
        <v>27746323</v>
      </c>
      <c r="Q23" s="20" t="s">
        <v>124</v>
      </c>
      <c r="R23" s="20">
        <v>10359957</v>
      </c>
      <c r="S23" s="20" t="s">
        <v>124</v>
      </c>
      <c r="T23" s="20">
        <v>3078858</v>
      </c>
      <c r="U23" s="20" t="s">
        <v>124</v>
      </c>
      <c r="V23" s="20">
        <v>819056</v>
      </c>
      <c r="W23" s="20" t="s">
        <v>124</v>
      </c>
      <c r="X23" s="20">
        <v>776521</v>
      </c>
      <c r="Y23" s="20" t="s">
        <v>124</v>
      </c>
      <c r="Z23" s="20">
        <v>544720</v>
      </c>
      <c r="AA23" s="20" t="s">
        <v>124</v>
      </c>
      <c r="AB23" s="20">
        <v>610408</v>
      </c>
      <c r="AC23" s="20" t="s">
        <v>124</v>
      </c>
      <c r="AD23" s="20">
        <v>289593</v>
      </c>
      <c r="AE23" s="20" t="s">
        <v>124</v>
      </c>
      <c r="AF23" s="20">
        <v>34063</v>
      </c>
      <c r="AG23" s="20" t="s">
        <v>124</v>
      </c>
      <c r="AH23" s="20">
        <v>166954</v>
      </c>
      <c r="AI23" s="20" t="s">
        <v>124</v>
      </c>
      <c r="AJ23" s="20">
        <v>3587986</v>
      </c>
      <c r="AK23" s="20" t="s">
        <v>124</v>
      </c>
      <c r="AL23" s="20">
        <v>14657372</v>
      </c>
      <c r="AM23" s="20" t="s">
        <v>124</v>
      </c>
      <c r="AN23" s="20">
        <v>16685990</v>
      </c>
      <c r="AO23" s="20" t="s">
        <v>124</v>
      </c>
      <c r="AP23" s="20">
        <v>3124170</v>
      </c>
      <c r="AQ23" s="20" t="s">
        <v>124</v>
      </c>
      <c r="AR23" s="20">
        <v>617635</v>
      </c>
      <c r="AS23" s="20" t="s">
        <v>124</v>
      </c>
      <c r="AT23" s="20">
        <v>268521</v>
      </c>
      <c r="AU23" s="20" t="s">
        <v>124</v>
      </c>
      <c r="AV23" s="20">
        <v>183932</v>
      </c>
      <c r="AW23" s="20" t="s">
        <v>124</v>
      </c>
      <c r="AX23" s="20">
        <v>249008</v>
      </c>
      <c r="AY23" s="20" t="s">
        <v>124</v>
      </c>
      <c r="AZ23" s="20">
        <v>245100</v>
      </c>
      <c r="BA23" s="20" t="s">
        <v>124</v>
      </c>
      <c r="BB23" s="20">
        <v>359537</v>
      </c>
      <c r="BC23" s="20" t="s">
        <v>124</v>
      </c>
      <c r="BD23" s="20">
        <v>667922</v>
      </c>
      <c r="BE23" s="20" t="s">
        <v>124</v>
      </c>
      <c r="BF23" s="20">
        <v>1501484</v>
      </c>
      <c r="BG23" s="20" t="s">
        <v>124</v>
      </c>
      <c r="BH23" s="20">
        <v>6515509</v>
      </c>
      <c r="BI23" s="20" t="s">
        <v>124</v>
      </c>
      <c r="BJ23" s="20">
        <v>20944793</v>
      </c>
      <c r="BK23" s="20" t="s">
        <v>124</v>
      </c>
      <c r="BL23" s="20">
        <v>26185693</v>
      </c>
      <c r="BM23" s="20" t="s">
        <v>124</v>
      </c>
      <c r="BN23" s="20">
        <v>10187844</v>
      </c>
      <c r="BO23" s="20" t="s">
        <v>124</v>
      </c>
      <c r="BP23" s="20">
        <v>2185210</v>
      </c>
      <c r="BQ23" s="20" t="s">
        <v>124</v>
      </c>
      <c r="BR23" s="20">
        <v>575764</v>
      </c>
      <c r="BS23" s="20" t="s">
        <v>124</v>
      </c>
      <c r="BT23" s="20">
        <v>553820</v>
      </c>
      <c r="BU23" s="20" t="s">
        <v>124</v>
      </c>
      <c r="BV23" s="20">
        <v>505088</v>
      </c>
      <c r="BW23" s="20" t="s">
        <v>124</v>
      </c>
      <c r="BX23" s="20">
        <v>569773</v>
      </c>
      <c r="BY23" s="20" t="s">
        <v>124</v>
      </c>
      <c r="BZ23" s="20">
        <v>811830</v>
      </c>
      <c r="CA23" s="20" t="s">
        <v>124</v>
      </c>
      <c r="CB23" s="20">
        <v>2524820</v>
      </c>
      <c r="CC23" s="20" t="s">
        <v>124</v>
      </c>
      <c r="CD23" s="20">
        <v>4262857</v>
      </c>
      <c r="CE23" s="20" t="s">
        <v>124</v>
      </c>
      <c r="CF23" s="20">
        <v>13068016</v>
      </c>
      <c r="CG23" s="20" t="s">
        <v>124</v>
      </c>
      <c r="CH23" s="20">
        <v>25251042</v>
      </c>
      <c r="CI23" s="20" t="s">
        <v>124</v>
      </c>
      <c r="CJ23" s="20">
        <v>27515088</v>
      </c>
      <c r="CK23" s="20" t="s">
        <v>124</v>
      </c>
      <c r="CL23" s="20">
        <v>11129168</v>
      </c>
      <c r="CM23" s="20" t="s">
        <v>124</v>
      </c>
      <c r="CN23" s="20">
        <v>2826847</v>
      </c>
      <c r="CO23" s="20" t="s">
        <v>124</v>
      </c>
      <c r="CP23" s="20">
        <v>800869</v>
      </c>
      <c r="CQ23" s="20" t="s">
        <v>124</v>
      </c>
      <c r="CR23" s="20">
        <v>739985</v>
      </c>
      <c r="CS23" s="20" t="s">
        <v>124</v>
      </c>
    </row>
    <row r="24" spans="1:97" ht="13" x14ac:dyDescent="0.25">
      <c r="A24" s="18" t="s">
        <v>44</v>
      </c>
      <c r="B24" s="11">
        <v>17451462</v>
      </c>
      <c r="C24" s="11" t="s">
        <v>124</v>
      </c>
      <c r="D24" s="11">
        <v>18102339</v>
      </c>
      <c r="E24" s="11" t="s">
        <v>124</v>
      </c>
      <c r="F24" s="11">
        <v>21432670</v>
      </c>
      <c r="G24" s="11" t="s">
        <v>124</v>
      </c>
      <c r="H24" s="11">
        <v>28548438</v>
      </c>
      <c r="I24" s="11" t="s">
        <v>124</v>
      </c>
      <c r="J24" s="11">
        <v>31059622</v>
      </c>
      <c r="K24" s="11" t="s">
        <v>124</v>
      </c>
      <c r="L24" s="11">
        <v>54372738</v>
      </c>
      <c r="M24" s="11" t="s">
        <v>124</v>
      </c>
      <c r="N24" s="11">
        <v>74677001</v>
      </c>
      <c r="O24" s="11" t="s">
        <v>124</v>
      </c>
      <c r="P24" s="11">
        <v>84573606</v>
      </c>
      <c r="Q24" s="11" t="s">
        <v>124</v>
      </c>
      <c r="R24" s="11">
        <v>46402325</v>
      </c>
      <c r="S24" s="11" t="s">
        <v>124</v>
      </c>
      <c r="T24" s="11">
        <v>27151590</v>
      </c>
      <c r="U24" s="11" t="s">
        <v>124</v>
      </c>
      <c r="V24" s="11">
        <v>15308653</v>
      </c>
      <c r="W24" s="11" t="s">
        <v>124</v>
      </c>
      <c r="X24" s="11">
        <v>17658827</v>
      </c>
      <c r="Y24" s="11" t="s">
        <v>124</v>
      </c>
      <c r="Z24" s="11">
        <v>17991284</v>
      </c>
      <c r="AA24" s="11" t="s">
        <v>124</v>
      </c>
      <c r="AB24" s="11">
        <v>17763905</v>
      </c>
      <c r="AC24" s="11" t="s">
        <v>124</v>
      </c>
      <c r="AD24" s="11">
        <v>3863237</v>
      </c>
      <c r="AE24" s="11" t="s">
        <v>124</v>
      </c>
      <c r="AF24" s="11">
        <v>1325236</v>
      </c>
      <c r="AG24" s="11" t="s">
        <v>124</v>
      </c>
      <c r="AH24" s="11">
        <v>2288349</v>
      </c>
      <c r="AI24" s="11" t="s">
        <v>124</v>
      </c>
      <c r="AJ24" s="11">
        <v>11704846</v>
      </c>
      <c r="AK24" s="11" t="s">
        <v>124</v>
      </c>
      <c r="AL24" s="11">
        <v>39957570</v>
      </c>
      <c r="AM24" s="11" t="s">
        <v>124</v>
      </c>
      <c r="AN24" s="11">
        <v>64343840</v>
      </c>
      <c r="AO24" s="11" t="s">
        <v>124</v>
      </c>
      <c r="AP24" s="11">
        <v>30526126</v>
      </c>
      <c r="AQ24" s="11" t="s">
        <v>124</v>
      </c>
      <c r="AR24" s="11">
        <v>11383735</v>
      </c>
      <c r="AS24" s="11" t="s">
        <v>124</v>
      </c>
      <c r="AT24" s="11">
        <v>3771653</v>
      </c>
      <c r="AU24" s="11" t="s">
        <v>124</v>
      </c>
      <c r="AV24" s="11">
        <v>3527304</v>
      </c>
      <c r="AW24" s="11" t="s">
        <v>124</v>
      </c>
      <c r="AX24" s="11">
        <v>3523071</v>
      </c>
      <c r="AY24" s="11" t="s">
        <v>124</v>
      </c>
      <c r="AZ24" s="11">
        <v>4439497</v>
      </c>
      <c r="BA24" s="11" t="s">
        <v>124</v>
      </c>
      <c r="BB24" s="11">
        <v>4247842</v>
      </c>
      <c r="BC24" s="11" t="s">
        <v>124</v>
      </c>
      <c r="BD24" s="11">
        <v>4288406</v>
      </c>
      <c r="BE24" s="11" t="s">
        <v>124</v>
      </c>
      <c r="BF24" s="11">
        <v>11333102</v>
      </c>
      <c r="BG24" s="11" t="s">
        <v>124</v>
      </c>
      <c r="BH24" s="11">
        <v>30504121</v>
      </c>
      <c r="BI24" s="11" t="s">
        <v>124</v>
      </c>
      <c r="BJ24" s="11">
        <v>61842706</v>
      </c>
      <c r="BK24" s="11" t="s">
        <v>124</v>
      </c>
      <c r="BL24" s="11">
        <v>79734403</v>
      </c>
      <c r="BM24" s="11" t="s">
        <v>124</v>
      </c>
      <c r="BN24" s="11">
        <v>41575248</v>
      </c>
      <c r="BO24" s="11" t="s">
        <v>124</v>
      </c>
      <c r="BP24" s="11">
        <v>22441211</v>
      </c>
      <c r="BQ24" s="11" t="s">
        <v>124</v>
      </c>
      <c r="BR24" s="11">
        <v>11723237</v>
      </c>
      <c r="BS24" s="11" t="s">
        <v>124</v>
      </c>
      <c r="BT24" s="11">
        <v>13525298</v>
      </c>
      <c r="BU24" s="11" t="s">
        <v>124</v>
      </c>
      <c r="BV24" s="11">
        <v>12265877</v>
      </c>
      <c r="BW24" s="11" t="s">
        <v>124</v>
      </c>
      <c r="BX24" s="11">
        <v>13193202</v>
      </c>
      <c r="BY24" s="11" t="s">
        <v>124</v>
      </c>
      <c r="BZ24" s="11">
        <v>15352873</v>
      </c>
      <c r="CA24" s="11" t="s">
        <v>124</v>
      </c>
      <c r="CB24" s="11">
        <v>23151519</v>
      </c>
      <c r="CC24" s="11" t="s">
        <v>124</v>
      </c>
      <c r="CD24" s="11">
        <v>27881116</v>
      </c>
      <c r="CE24" s="11" t="s">
        <v>124</v>
      </c>
      <c r="CF24" s="11">
        <v>49982620</v>
      </c>
      <c r="CG24" s="11" t="s">
        <v>124</v>
      </c>
      <c r="CH24" s="11">
        <v>69550116</v>
      </c>
      <c r="CI24" s="11" t="s">
        <v>124</v>
      </c>
      <c r="CJ24" s="11">
        <v>80882838</v>
      </c>
      <c r="CK24" s="11" t="s">
        <v>124</v>
      </c>
      <c r="CL24" s="11">
        <v>45632335</v>
      </c>
      <c r="CM24" s="11" t="s">
        <v>124</v>
      </c>
      <c r="CN24" s="11">
        <v>27135770</v>
      </c>
      <c r="CO24" s="11" t="s">
        <v>124</v>
      </c>
      <c r="CP24" s="11">
        <v>14107449</v>
      </c>
      <c r="CQ24" s="11" t="s">
        <v>124</v>
      </c>
      <c r="CR24" s="11">
        <v>16884761</v>
      </c>
      <c r="CS24" s="11" t="s">
        <v>124</v>
      </c>
    </row>
    <row r="25" spans="1:97" ht="13" x14ac:dyDescent="0.25">
      <c r="A25" s="18" t="s">
        <v>45</v>
      </c>
      <c r="B25" s="20">
        <v>339131</v>
      </c>
      <c r="C25" s="20" t="s">
        <v>124</v>
      </c>
      <c r="D25" s="20">
        <v>422426</v>
      </c>
      <c r="E25" s="20" t="s">
        <v>124</v>
      </c>
      <c r="F25" s="20">
        <v>671760</v>
      </c>
      <c r="G25" s="20" t="s">
        <v>124</v>
      </c>
      <c r="H25" s="20">
        <v>1144693</v>
      </c>
      <c r="I25" s="20" t="s">
        <v>124</v>
      </c>
      <c r="J25" s="20">
        <v>1927742</v>
      </c>
      <c r="K25" s="20" t="s">
        <v>124</v>
      </c>
      <c r="L25" s="20">
        <v>2284536</v>
      </c>
      <c r="M25" s="20" t="s">
        <v>124</v>
      </c>
      <c r="N25" s="20">
        <v>2531927</v>
      </c>
      <c r="O25" s="20" t="s">
        <v>124</v>
      </c>
      <c r="P25" s="20">
        <v>2637508</v>
      </c>
      <c r="Q25" s="20" t="s">
        <v>124</v>
      </c>
      <c r="R25" s="20">
        <v>2312869</v>
      </c>
      <c r="S25" s="20" t="s">
        <v>124</v>
      </c>
      <c r="T25" s="20">
        <v>2095880</v>
      </c>
      <c r="U25" s="20" t="s">
        <v>124</v>
      </c>
      <c r="V25" s="20">
        <v>774534</v>
      </c>
      <c r="W25" s="20" t="s">
        <v>124</v>
      </c>
      <c r="X25" s="20">
        <v>430678</v>
      </c>
      <c r="Y25" s="20" t="s">
        <v>124</v>
      </c>
      <c r="Z25" s="20">
        <v>389741</v>
      </c>
      <c r="AA25" s="20" t="s">
        <v>124</v>
      </c>
      <c r="AB25" s="20">
        <v>467148</v>
      </c>
      <c r="AC25" s="20" t="s">
        <v>124</v>
      </c>
      <c r="AD25" s="20">
        <v>230309</v>
      </c>
      <c r="AE25" s="20" t="s">
        <v>124</v>
      </c>
      <c r="AF25" s="20">
        <v>1103</v>
      </c>
      <c r="AG25" s="20" t="s">
        <v>124</v>
      </c>
      <c r="AH25" s="20">
        <v>1312</v>
      </c>
      <c r="AI25" s="20" t="s">
        <v>124</v>
      </c>
      <c r="AJ25" s="20">
        <v>146041</v>
      </c>
      <c r="AK25" s="20" t="s">
        <v>124</v>
      </c>
      <c r="AL25" s="20">
        <v>454891</v>
      </c>
      <c r="AM25" s="20" t="s">
        <v>124</v>
      </c>
      <c r="AN25" s="20">
        <v>796192</v>
      </c>
      <c r="AO25" s="20" t="s">
        <v>124</v>
      </c>
      <c r="AP25" s="20">
        <v>501673</v>
      </c>
      <c r="AQ25" s="20" t="s">
        <v>124</v>
      </c>
      <c r="AR25" s="20">
        <v>568359</v>
      </c>
      <c r="AS25" s="20" t="s">
        <v>124</v>
      </c>
      <c r="AT25" s="20">
        <v>81160</v>
      </c>
      <c r="AU25" s="20" t="s">
        <v>124</v>
      </c>
      <c r="AV25" s="20">
        <v>87326</v>
      </c>
      <c r="AW25" s="20" t="s">
        <v>124</v>
      </c>
      <c r="AX25" s="20">
        <v>43264</v>
      </c>
      <c r="AY25" s="20" t="s">
        <v>124</v>
      </c>
      <c r="AZ25" s="20">
        <v>36534</v>
      </c>
      <c r="BA25" s="20" t="s">
        <v>124</v>
      </c>
      <c r="BB25" s="20">
        <v>51627</v>
      </c>
      <c r="BC25" s="20" t="s">
        <v>124</v>
      </c>
      <c r="BD25" s="20">
        <v>119615</v>
      </c>
      <c r="BE25" s="20" t="s">
        <v>124</v>
      </c>
      <c r="BF25" s="20">
        <v>421250</v>
      </c>
      <c r="BG25" s="20" t="s">
        <v>124</v>
      </c>
      <c r="BH25" s="20">
        <v>1018877</v>
      </c>
      <c r="BI25" s="20" t="s">
        <v>124</v>
      </c>
      <c r="BJ25" s="20">
        <v>1436117</v>
      </c>
      <c r="BK25" s="20" t="s">
        <v>124</v>
      </c>
      <c r="BL25" s="20">
        <v>2061130</v>
      </c>
      <c r="BM25" s="20" t="s">
        <v>124</v>
      </c>
      <c r="BN25" s="20">
        <v>1623048</v>
      </c>
      <c r="BO25" s="20" t="s">
        <v>124</v>
      </c>
      <c r="BP25" s="20">
        <v>1875011</v>
      </c>
      <c r="BQ25" s="20" t="s">
        <v>124</v>
      </c>
      <c r="BR25" s="20">
        <v>723670</v>
      </c>
      <c r="BS25" s="20" t="s">
        <v>124</v>
      </c>
      <c r="BT25" s="20">
        <v>331474</v>
      </c>
      <c r="BU25" s="20" t="s">
        <v>124</v>
      </c>
      <c r="BV25" s="20">
        <v>199220</v>
      </c>
      <c r="BW25" s="20" t="s">
        <v>124</v>
      </c>
      <c r="BX25" s="20">
        <v>194152</v>
      </c>
      <c r="BY25" s="20" t="s">
        <v>124</v>
      </c>
      <c r="BZ25" s="20">
        <v>467897</v>
      </c>
      <c r="CA25" s="20" t="s">
        <v>124</v>
      </c>
      <c r="CB25" s="20">
        <v>967424</v>
      </c>
      <c r="CC25" s="20" t="s">
        <v>124</v>
      </c>
      <c r="CD25" s="20">
        <v>1233783</v>
      </c>
      <c r="CE25" s="20" t="s">
        <v>124</v>
      </c>
      <c r="CF25" s="20">
        <v>1965657</v>
      </c>
      <c r="CG25" s="20" t="s">
        <v>124</v>
      </c>
      <c r="CH25" s="20">
        <v>2563425</v>
      </c>
      <c r="CI25" s="20" t="s">
        <v>124</v>
      </c>
      <c r="CJ25" s="20">
        <v>2563918</v>
      </c>
      <c r="CK25" s="20" t="s">
        <v>124</v>
      </c>
      <c r="CL25" s="20">
        <v>2125803</v>
      </c>
      <c r="CM25" s="20" t="s">
        <v>124</v>
      </c>
      <c r="CN25" s="20">
        <v>1933634</v>
      </c>
      <c r="CO25" s="20" t="s">
        <v>124</v>
      </c>
      <c r="CP25" s="20">
        <v>694738</v>
      </c>
      <c r="CQ25" s="20" t="s">
        <v>124</v>
      </c>
      <c r="CR25" s="20">
        <v>387099</v>
      </c>
      <c r="CS25" s="20" t="s">
        <v>124</v>
      </c>
    </row>
    <row r="26" spans="1:97" ht="13" x14ac:dyDescent="0.25">
      <c r="A26" s="18" t="s">
        <v>46</v>
      </c>
      <c r="B26" s="11">
        <v>295332</v>
      </c>
      <c r="C26" s="11" t="s">
        <v>124</v>
      </c>
      <c r="D26" s="11">
        <v>277028</v>
      </c>
      <c r="E26" s="11" t="s">
        <v>124</v>
      </c>
      <c r="F26" s="11">
        <v>339050</v>
      </c>
      <c r="G26" s="11" t="s">
        <v>124</v>
      </c>
      <c r="H26" s="11">
        <v>399368</v>
      </c>
      <c r="I26" s="11" t="s">
        <v>124</v>
      </c>
      <c r="J26" s="11">
        <v>489290</v>
      </c>
      <c r="K26" s="11" t="s">
        <v>124</v>
      </c>
      <c r="L26" s="11">
        <v>588903</v>
      </c>
      <c r="M26" s="11" t="s">
        <v>124</v>
      </c>
      <c r="N26" s="11">
        <v>784592</v>
      </c>
      <c r="O26" s="11" t="s">
        <v>124</v>
      </c>
      <c r="P26" s="11">
        <v>739745</v>
      </c>
      <c r="Q26" s="11" t="s">
        <v>124</v>
      </c>
      <c r="R26" s="11">
        <v>459458</v>
      </c>
      <c r="S26" s="11" t="s">
        <v>124</v>
      </c>
      <c r="T26" s="11">
        <v>408015</v>
      </c>
      <c r="U26" s="11" t="s">
        <v>124</v>
      </c>
      <c r="V26" s="11">
        <v>358655</v>
      </c>
      <c r="W26" s="11" t="s">
        <v>124</v>
      </c>
      <c r="X26" s="11">
        <v>370246</v>
      </c>
      <c r="Y26" s="11" t="s">
        <v>124</v>
      </c>
      <c r="Z26" s="11">
        <v>334840</v>
      </c>
      <c r="AA26" s="11" t="s">
        <v>124</v>
      </c>
      <c r="AB26" s="11">
        <v>305987</v>
      </c>
      <c r="AC26" s="11" t="s">
        <v>124</v>
      </c>
      <c r="AD26" s="11">
        <v>175090</v>
      </c>
      <c r="AE26" s="11" t="s">
        <v>124</v>
      </c>
      <c r="AF26" s="11">
        <v>53702</v>
      </c>
      <c r="AG26" s="11" t="s">
        <v>124</v>
      </c>
      <c r="AH26" s="11">
        <v>77534</v>
      </c>
      <c r="AI26" s="11" t="s">
        <v>124</v>
      </c>
      <c r="AJ26" s="11">
        <v>242147</v>
      </c>
      <c r="AK26" s="11" t="s">
        <v>124</v>
      </c>
      <c r="AL26" s="11">
        <v>544996</v>
      </c>
      <c r="AM26" s="11" t="s">
        <v>124</v>
      </c>
      <c r="AN26" s="11">
        <v>535701</v>
      </c>
      <c r="AO26" s="11" t="s">
        <v>124</v>
      </c>
      <c r="AP26" s="11">
        <v>211002</v>
      </c>
      <c r="AQ26" s="11" t="s">
        <v>124</v>
      </c>
      <c r="AR26" s="11">
        <v>185534</v>
      </c>
      <c r="AS26" s="11" t="s">
        <v>124</v>
      </c>
      <c r="AT26" s="11">
        <v>121861</v>
      </c>
      <c r="AU26" s="11" t="s">
        <v>124</v>
      </c>
      <c r="AV26" s="11">
        <v>100948</v>
      </c>
      <c r="AW26" s="11" t="s">
        <v>124</v>
      </c>
      <c r="AX26" s="11">
        <v>79289</v>
      </c>
      <c r="AY26" s="11" t="s">
        <v>124</v>
      </c>
      <c r="AZ26" s="11">
        <v>85439</v>
      </c>
      <c r="BA26" s="11" t="s">
        <v>124</v>
      </c>
      <c r="BB26" s="11">
        <v>96120</v>
      </c>
      <c r="BC26" s="11" t="s">
        <v>124</v>
      </c>
      <c r="BD26" s="11">
        <v>103472</v>
      </c>
      <c r="BE26" s="11" t="s">
        <v>124</v>
      </c>
      <c r="BF26" s="11">
        <v>140634</v>
      </c>
      <c r="BG26" s="11" t="s">
        <v>124</v>
      </c>
      <c r="BH26" s="11">
        <v>213674</v>
      </c>
      <c r="BI26" s="11" t="s">
        <v>124</v>
      </c>
      <c r="BJ26" s="11">
        <v>451981</v>
      </c>
      <c r="BK26" s="11" t="s">
        <v>124</v>
      </c>
      <c r="BL26" s="11">
        <v>446424</v>
      </c>
      <c r="BM26" s="11" t="s">
        <v>124</v>
      </c>
      <c r="BN26" s="11">
        <v>263707</v>
      </c>
      <c r="BO26" s="11" t="s">
        <v>124</v>
      </c>
      <c r="BP26" s="11">
        <v>201754</v>
      </c>
      <c r="BQ26" s="11" t="s">
        <v>124</v>
      </c>
      <c r="BR26" s="11">
        <v>127450</v>
      </c>
      <c r="BS26" s="11" t="s">
        <v>124</v>
      </c>
      <c r="BT26" s="11">
        <v>169833</v>
      </c>
      <c r="BU26" s="11" t="s">
        <v>124</v>
      </c>
      <c r="BV26" s="11">
        <v>146597</v>
      </c>
      <c r="BW26" s="11" t="s">
        <v>124</v>
      </c>
      <c r="BX26" s="11">
        <v>163258</v>
      </c>
      <c r="BY26" s="11" t="s">
        <v>124</v>
      </c>
      <c r="BZ26" s="11">
        <v>202100</v>
      </c>
      <c r="CA26" s="11" t="s">
        <v>124</v>
      </c>
      <c r="CB26" s="11">
        <v>264722</v>
      </c>
      <c r="CC26" s="11" t="s">
        <v>124</v>
      </c>
      <c r="CD26" s="11">
        <v>296037</v>
      </c>
      <c r="CE26" s="11" t="s">
        <v>124</v>
      </c>
      <c r="CF26" s="11">
        <v>430362</v>
      </c>
      <c r="CG26" s="11" t="s">
        <v>124</v>
      </c>
      <c r="CH26" s="11">
        <v>616824</v>
      </c>
      <c r="CI26" s="11" t="s">
        <v>124</v>
      </c>
      <c r="CJ26" s="11">
        <v>587540</v>
      </c>
      <c r="CK26" s="11" t="s">
        <v>124</v>
      </c>
      <c r="CL26" s="11">
        <v>344777</v>
      </c>
      <c r="CM26" s="11" t="s">
        <v>124</v>
      </c>
      <c r="CN26" s="11">
        <v>325558</v>
      </c>
      <c r="CO26" s="11" t="s">
        <v>124</v>
      </c>
      <c r="CP26" s="11">
        <v>243159</v>
      </c>
      <c r="CQ26" s="11" t="s">
        <v>124</v>
      </c>
      <c r="CR26" s="11">
        <v>261988</v>
      </c>
      <c r="CS26" s="11" t="s">
        <v>124</v>
      </c>
    </row>
    <row r="27" spans="1:97" ht="13" x14ac:dyDescent="0.25">
      <c r="A27" s="18" t="s">
        <v>47</v>
      </c>
      <c r="B27" s="20">
        <v>456842</v>
      </c>
      <c r="C27" s="20" t="s">
        <v>124</v>
      </c>
      <c r="D27" s="20">
        <v>447578</v>
      </c>
      <c r="E27" s="20" t="s">
        <v>124</v>
      </c>
      <c r="F27" s="20">
        <v>530933</v>
      </c>
      <c r="G27" s="20" t="s">
        <v>124</v>
      </c>
      <c r="H27" s="20">
        <v>606819</v>
      </c>
      <c r="I27" s="20" t="s">
        <v>124</v>
      </c>
      <c r="J27" s="20">
        <v>801087</v>
      </c>
      <c r="K27" s="20" t="s">
        <v>124</v>
      </c>
      <c r="L27" s="20">
        <v>981994</v>
      </c>
      <c r="M27" s="20" t="s">
        <v>124</v>
      </c>
      <c r="N27" s="20">
        <v>1250760</v>
      </c>
      <c r="O27" s="20" t="s">
        <v>124</v>
      </c>
      <c r="P27" s="20">
        <v>1283405</v>
      </c>
      <c r="Q27" s="20" t="s">
        <v>124</v>
      </c>
      <c r="R27" s="20">
        <v>813057</v>
      </c>
      <c r="S27" s="20" t="s">
        <v>124</v>
      </c>
      <c r="T27" s="20">
        <v>638513</v>
      </c>
      <c r="U27" s="20" t="s">
        <v>124</v>
      </c>
      <c r="V27" s="20">
        <v>569329</v>
      </c>
      <c r="W27" s="20" t="s">
        <v>124</v>
      </c>
      <c r="X27" s="20">
        <v>566441</v>
      </c>
      <c r="Y27" s="20" t="s">
        <v>124</v>
      </c>
      <c r="Z27" s="20">
        <v>440587</v>
      </c>
      <c r="AA27" s="20" t="s">
        <v>124</v>
      </c>
      <c r="AB27" s="20">
        <v>442067</v>
      </c>
      <c r="AC27" s="20" t="s">
        <v>124</v>
      </c>
      <c r="AD27" s="20">
        <v>244775</v>
      </c>
      <c r="AE27" s="20" t="s">
        <v>124</v>
      </c>
      <c r="AF27" s="20">
        <v>67514</v>
      </c>
      <c r="AG27" s="20" t="s">
        <v>124</v>
      </c>
      <c r="AH27" s="20">
        <v>137406</v>
      </c>
      <c r="AI27" s="20" t="s">
        <v>124</v>
      </c>
      <c r="AJ27" s="20">
        <v>459420</v>
      </c>
      <c r="AK27" s="20" t="s">
        <v>124</v>
      </c>
      <c r="AL27" s="20">
        <v>922206</v>
      </c>
      <c r="AM27" s="20" t="s">
        <v>124</v>
      </c>
      <c r="AN27" s="20">
        <v>987808</v>
      </c>
      <c r="AO27" s="20" t="s">
        <v>124</v>
      </c>
      <c r="AP27" s="20">
        <v>509311</v>
      </c>
      <c r="AQ27" s="20" t="s">
        <v>124</v>
      </c>
      <c r="AR27" s="20">
        <v>387265</v>
      </c>
      <c r="AS27" s="20" t="s">
        <v>124</v>
      </c>
      <c r="AT27" s="20">
        <v>203269</v>
      </c>
      <c r="AU27" s="20" t="s">
        <v>124</v>
      </c>
      <c r="AV27" s="20">
        <v>130129</v>
      </c>
      <c r="AW27" s="20" t="s">
        <v>124</v>
      </c>
      <c r="AX27" s="20">
        <v>90261</v>
      </c>
      <c r="AY27" s="20" t="s">
        <v>124</v>
      </c>
      <c r="AZ27" s="20">
        <v>111634</v>
      </c>
      <c r="BA27" s="20" t="s">
        <v>124</v>
      </c>
      <c r="BB27" s="20">
        <v>148163</v>
      </c>
      <c r="BC27" s="20" t="s">
        <v>124</v>
      </c>
      <c r="BD27" s="20">
        <v>212831</v>
      </c>
      <c r="BE27" s="20" t="s">
        <v>124</v>
      </c>
      <c r="BF27" s="20">
        <v>346138</v>
      </c>
      <c r="BG27" s="20" t="s">
        <v>124</v>
      </c>
      <c r="BH27" s="20">
        <v>636523</v>
      </c>
      <c r="BI27" s="20" t="s">
        <v>124</v>
      </c>
      <c r="BJ27" s="20">
        <v>1031323</v>
      </c>
      <c r="BK27" s="20" t="s">
        <v>124</v>
      </c>
      <c r="BL27" s="20">
        <v>1010733</v>
      </c>
      <c r="BM27" s="20" t="s">
        <v>124</v>
      </c>
      <c r="BN27" s="20">
        <v>593799</v>
      </c>
      <c r="BO27" s="20" t="s">
        <v>124</v>
      </c>
      <c r="BP27" s="20">
        <v>486862</v>
      </c>
      <c r="BQ27" s="20" t="s">
        <v>124</v>
      </c>
      <c r="BR27" s="20">
        <v>429415</v>
      </c>
      <c r="BS27" s="20" t="s">
        <v>124</v>
      </c>
      <c r="BT27" s="20">
        <v>444866</v>
      </c>
      <c r="BU27" s="20" t="s">
        <v>124</v>
      </c>
      <c r="BV27" s="20">
        <v>377056</v>
      </c>
      <c r="BW27" s="20" t="s">
        <v>124</v>
      </c>
      <c r="BX27" s="20">
        <v>393156</v>
      </c>
      <c r="BY27" s="20" t="s">
        <v>124</v>
      </c>
      <c r="BZ27" s="20">
        <v>475828</v>
      </c>
      <c r="CA27" s="20" t="s">
        <v>124</v>
      </c>
      <c r="CB27" s="20">
        <v>550716</v>
      </c>
      <c r="CC27" s="20" t="s">
        <v>124</v>
      </c>
      <c r="CD27" s="20">
        <v>643612</v>
      </c>
      <c r="CE27" s="20" t="s">
        <v>124</v>
      </c>
      <c r="CF27" s="20">
        <v>861448</v>
      </c>
      <c r="CG27" s="20" t="s">
        <v>124</v>
      </c>
      <c r="CH27" s="20">
        <v>1166208</v>
      </c>
      <c r="CI27" s="20" t="s">
        <v>124</v>
      </c>
      <c r="CJ27" s="20">
        <v>1163546</v>
      </c>
      <c r="CK27" s="20" t="s">
        <v>124</v>
      </c>
      <c r="CL27" s="20">
        <v>675818</v>
      </c>
      <c r="CM27" s="20" t="s">
        <v>124</v>
      </c>
      <c r="CN27" s="20">
        <v>588282</v>
      </c>
      <c r="CO27" s="20" t="s">
        <v>124</v>
      </c>
      <c r="CP27" s="20">
        <v>524735</v>
      </c>
      <c r="CQ27" s="20" t="s">
        <v>124</v>
      </c>
      <c r="CR27" s="20">
        <v>521879</v>
      </c>
      <c r="CS27" s="20" t="s">
        <v>124</v>
      </c>
    </row>
    <row r="28" spans="1:97" ht="13" x14ac:dyDescent="0.25">
      <c r="A28" s="18" t="s">
        <v>48</v>
      </c>
      <c r="B28" s="11">
        <v>138788</v>
      </c>
      <c r="C28" s="11" t="s">
        <v>124</v>
      </c>
      <c r="D28" s="11">
        <v>127494</v>
      </c>
      <c r="E28" s="11" t="s">
        <v>124</v>
      </c>
      <c r="F28" s="11">
        <v>159065</v>
      </c>
      <c r="G28" s="11" t="s">
        <v>124</v>
      </c>
      <c r="H28" s="11">
        <v>198859</v>
      </c>
      <c r="I28" s="11" t="s">
        <v>124</v>
      </c>
      <c r="J28" s="11">
        <v>303432</v>
      </c>
      <c r="K28" s="11" t="s">
        <v>124</v>
      </c>
      <c r="L28" s="11">
        <v>353143</v>
      </c>
      <c r="M28" s="11" t="s">
        <v>124</v>
      </c>
      <c r="N28" s="11">
        <v>445527</v>
      </c>
      <c r="O28" s="11" t="s">
        <v>124</v>
      </c>
      <c r="P28" s="11">
        <v>414179</v>
      </c>
      <c r="Q28" s="11" t="s">
        <v>124</v>
      </c>
      <c r="R28" s="11">
        <v>220583</v>
      </c>
      <c r="S28" s="11" t="s">
        <v>124</v>
      </c>
      <c r="T28" s="11">
        <v>200527</v>
      </c>
      <c r="U28" s="11" t="s">
        <v>124</v>
      </c>
      <c r="V28" s="11">
        <v>155940</v>
      </c>
      <c r="W28" s="11" t="s">
        <v>124</v>
      </c>
      <c r="X28" s="11">
        <v>134737</v>
      </c>
      <c r="Y28" s="11" t="s">
        <v>124</v>
      </c>
      <c r="Z28" s="11">
        <v>134328</v>
      </c>
      <c r="AA28" s="11" t="s">
        <v>124</v>
      </c>
      <c r="AB28" s="11">
        <v>120590</v>
      </c>
      <c r="AC28" s="11" t="s">
        <v>124</v>
      </c>
      <c r="AD28" s="11">
        <v>68380</v>
      </c>
      <c r="AE28" s="11" t="s">
        <v>124</v>
      </c>
      <c r="AF28" s="11">
        <v>7302</v>
      </c>
      <c r="AG28" s="11" t="s">
        <v>124</v>
      </c>
      <c r="AH28" s="11">
        <v>40047</v>
      </c>
      <c r="AI28" s="11" t="s">
        <v>124</v>
      </c>
      <c r="AJ28" s="11">
        <v>121956</v>
      </c>
      <c r="AK28" s="11" t="s">
        <v>124</v>
      </c>
      <c r="AL28" s="11">
        <v>259484</v>
      </c>
      <c r="AM28" s="11" t="s">
        <v>124</v>
      </c>
      <c r="AN28" s="11">
        <v>303636</v>
      </c>
      <c r="AO28" s="11" t="s">
        <v>124</v>
      </c>
      <c r="AP28" s="11">
        <v>141055</v>
      </c>
      <c r="AQ28" s="11" t="s">
        <v>124</v>
      </c>
      <c r="AR28" s="11">
        <v>127044</v>
      </c>
      <c r="AS28" s="11" t="s">
        <v>124</v>
      </c>
      <c r="AT28" s="11">
        <v>102225</v>
      </c>
      <c r="AU28" s="11" t="s">
        <v>124</v>
      </c>
      <c r="AV28" s="11">
        <v>87712</v>
      </c>
      <c r="AW28" s="11" t="s">
        <v>124</v>
      </c>
      <c r="AX28" s="11">
        <v>60319</v>
      </c>
      <c r="AY28" s="11" t="s">
        <v>124</v>
      </c>
      <c r="AZ28" s="11">
        <v>69711</v>
      </c>
      <c r="BA28" s="11" t="s">
        <v>124</v>
      </c>
      <c r="BB28" s="11">
        <v>74806</v>
      </c>
      <c r="BC28" s="11" t="s">
        <v>124</v>
      </c>
      <c r="BD28" s="11">
        <v>107772</v>
      </c>
      <c r="BE28" s="11" t="s">
        <v>124</v>
      </c>
      <c r="BF28" s="11">
        <v>209463</v>
      </c>
      <c r="BG28" s="11" t="s">
        <v>124</v>
      </c>
      <c r="BH28" s="11">
        <v>215059</v>
      </c>
      <c r="BI28" s="11" t="s">
        <v>124</v>
      </c>
      <c r="BJ28" s="11">
        <v>304478</v>
      </c>
      <c r="BK28" s="11" t="s">
        <v>124</v>
      </c>
      <c r="BL28" s="11">
        <v>374900</v>
      </c>
      <c r="BM28" s="11" t="s">
        <v>124</v>
      </c>
      <c r="BN28" s="11">
        <v>217655</v>
      </c>
      <c r="BO28" s="11" t="s">
        <v>124</v>
      </c>
      <c r="BP28" s="11">
        <v>211167</v>
      </c>
      <c r="BQ28" s="11" t="s">
        <v>124</v>
      </c>
      <c r="BR28" s="11">
        <v>163558</v>
      </c>
      <c r="BS28" s="11" t="s">
        <v>124</v>
      </c>
      <c r="BT28" s="11">
        <v>122502</v>
      </c>
      <c r="BU28" s="11" t="s">
        <v>124</v>
      </c>
      <c r="BV28" s="11">
        <v>76278</v>
      </c>
      <c r="BW28" s="11" t="s">
        <v>124</v>
      </c>
      <c r="BX28" s="11">
        <v>84365</v>
      </c>
      <c r="BY28" s="11" t="s">
        <v>124</v>
      </c>
      <c r="BZ28" s="11">
        <v>127868</v>
      </c>
      <c r="CA28" s="11" t="s">
        <v>124</v>
      </c>
      <c r="CB28" s="11">
        <v>175610</v>
      </c>
      <c r="CC28" s="11" t="s">
        <v>124</v>
      </c>
      <c r="CD28" s="11">
        <v>302465</v>
      </c>
      <c r="CE28" s="11" t="s">
        <v>124</v>
      </c>
      <c r="CF28" s="11">
        <v>350805</v>
      </c>
      <c r="CG28" s="11" t="s">
        <v>124</v>
      </c>
      <c r="CH28" s="11">
        <v>472697</v>
      </c>
      <c r="CI28" s="11" t="s">
        <v>124</v>
      </c>
      <c r="CJ28" s="11">
        <v>445329</v>
      </c>
      <c r="CK28" s="11" t="s">
        <v>124</v>
      </c>
      <c r="CL28" s="11">
        <v>244108</v>
      </c>
      <c r="CM28" s="11" t="s">
        <v>124</v>
      </c>
      <c r="CN28" s="11">
        <v>211468</v>
      </c>
      <c r="CO28" s="11" t="s">
        <v>124</v>
      </c>
      <c r="CP28" s="11">
        <v>158504</v>
      </c>
      <c r="CQ28" s="11" t="s">
        <v>124</v>
      </c>
      <c r="CR28" s="11">
        <v>150442</v>
      </c>
      <c r="CS28" s="11" t="s">
        <v>124</v>
      </c>
    </row>
    <row r="29" spans="1:97" ht="13" x14ac:dyDescent="0.25">
      <c r="A29" s="18" t="s">
        <v>49</v>
      </c>
      <c r="B29" s="20">
        <v>1556423</v>
      </c>
      <c r="C29" s="20" t="s">
        <v>124</v>
      </c>
      <c r="D29" s="20">
        <v>1639998</v>
      </c>
      <c r="E29" s="20" t="s">
        <v>124</v>
      </c>
      <c r="F29" s="20">
        <v>2017973</v>
      </c>
      <c r="G29" s="20" t="s">
        <v>124</v>
      </c>
      <c r="H29" s="20">
        <v>2391604</v>
      </c>
      <c r="I29" s="20" t="s">
        <v>124</v>
      </c>
      <c r="J29" s="20">
        <v>2711186</v>
      </c>
      <c r="K29" s="20" t="s">
        <v>124</v>
      </c>
      <c r="L29" s="20">
        <v>3355204</v>
      </c>
      <c r="M29" s="20" t="s">
        <v>124</v>
      </c>
      <c r="N29" s="20">
        <v>4940950</v>
      </c>
      <c r="O29" s="20" t="s">
        <v>124</v>
      </c>
      <c r="P29" s="20">
        <v>5105874</v>
      </c>
      <c r="Q29" s="20" t="s">
        <v>124</v>
      </c>
      <c r="R29" s="20">
        <v>2705163</v>
      </c>
      <c r="S29" s="20" t="s">
        <v>124</v>
      </c>
      <c r="T29" s="20">
        <v>2575074</v>
      </c>
      <c r="U29" s="20" t="s">
        <v>124</v>
      </c>
      <c r="V29" s="20">
        <v>2135788</v>
      </c>
      <c r="W29" s="20" t="s">
        <v>124</v>
      </c>
      <c r="X29" s="20">
        <v>2064724</v>
      </c>
      <c r="Y29" s="20" t="s">
        <v>124</v>
      </c>
      <c r="Z29" s="20">
        <v>1736349</v>
      </c>
      <c r="AA29" s="20" t="s">
        <v>124</v>
      </c>
      <c r="AB29" s="20">
        <v>1786567</v>
      </c>
      <c r="AC29" s="20" t="s">
        <v>124</v>
      </c>
      <c r="AD29" s="20">
        <v>760365</v>
      </c>
      <c r="AE29" s="20" t="s">
        <v>124</v>
      </c>
      <c r="AF29" s="20">
        <v>87471</v>
      </c>
      <c r="AG29" s="20" t="s">
        <v>124</v>
      </c>
      <c r="AH29" s="20">
        <v>222887</v>
      </c>
      <c r="AI29" s="20" t="s">
        <v>124</v>
      </c>
      <c r="AJ29" s="20">
        <v>918024</v>
      </c>
      <c r="AK29" s="20" t="s">
        <v>124</v>
      </c>
      <c r="AL29" s="20">
        <v>2900059</v>
      </c>
      <c r="AM29" s="20" t="s">
        <v>124</v>
      </c>
      <c r="AN29" s="20">
        <v>3496229</v>
      </c>
      <c r="AO29" s="20" t="s">
        <v>124</v>
      </c>
      <c r="AP29" s="20">
        <v>1174600</v>
      </c>
      <c r="AQ29" s="20" t="s">
        <v>124</v>
      </c>
      <c r="AR29" s="20">
        <v>1012589</v>
      </c>
      <c r="AS29" s="20" t="s">
        <v>124</v>
      </c>
      <c r="AT29" s="20">
        <v>337210</v>
      </c>
      <c r="AU29" s="20" t="s">
        <v>124</v>
      </c>
      <c r="AV29" s="20">
        <v>166332</v>
      </c>
      <c r="AW29" s="20" t="s">
        <v>124</v>
      </c>
      <c r="AX29" s="20">
        <v>203703</v>
      </c>
      <c r="AY29" s="20" t="s">
        <v>124</v>
      </c>
      <c r="AZ29" s="20">
        <v>221818</v>
      </c>
      <c r="BA29" s="20" t="s">
        <v>124</v>
      </c>
      <c r="BB29" s="20">
        <v>266859</v>
      </c>
      <c r="BC29" s="20" t="s">
        <v>124</v>
      </c>
      <c r="BD29" s="20">
        <v>251843</v>
      </c>
      <c r="BE29" s="20" t="s">
        <v>124</v>
      </c>
      <c r="BF29" s="20">
        <v>745570</v>
      </c>
      <c r="BG29" s="20" t="s">
        <v>124</v>
      </c>
      <c r="BH29" s="20">
        <v>1598564</v>
      </c>
      <c r="BI29" s="20" t="s">
        <v>124</v>
      </c>
      <c r="BJ29" s="20">
        <v>3382998</v>
      </c>
      <c r="BK29" s="20" t="s">
        <v>124</v>
      </c>
      <c r="BL29" s="20">
        <v>3998515</v>
      </c>
      <c r="BM29" s="20" t="s">
        <v>124</v>
      </c>
      <c r="BN29" s="20">
        <v>2106018</v>
      </c>
      <c r="BO29" s="20" t="s">
        <v>124</v>
      </c>
      <c r="BP29" s="20">
        <v>1925844</v>
      </c>
      <c r="BQ29" s="20" t="s">
        <v>124</v>
      </c>
      <c r="BR29" s="20">
        <v>1405831</v>
      </c>
      <c r="BS29" s="20" t="s">
        <v>124</v>
      </c>
      <c r="BT29" s="20">
        <v>1263208</v>
      </c>
      <c r="BU29" s="20" t="s">
        <v>124</v>
      </c>
      <c r="BV29" s="20">
        <v>967382</v>
      </c>
      <c r="BW29" s="20" t="s">
        <v>124</v>
      </c>
      <c r="BX29" s="20">
        <v>1104257</v>
      </c>
      <c r="BY29" s="20" t="s">
        <v>124</v>
      </c>
      <c r="BZ29" s="20">
        <v>1453788</v>
      </c>
      <c r="CA29" s="20" t="s">
        <v>124</v>
      </c>
      <c r="CB29" s="20">
        <v>1672600</v>
      </c>
      <c r="CC29" s="20" t="s">
        <v>124</v>
      </c>
      <c r="CD29" s="20">
        <v>1786813</v>
      </c>
      <c r="CE29" s="20" t="s">
        <v>124</v>
      </c>
      <c r="CF29" s="20">
        <v>2813371</v>
      </c>
      <c r="CG29" s="20" t="s">
        <v>124</v>
      </c>
      <c r="CH29" s="20">
        <v>4187208</v>
      </c>
      <c r="CI29" s="20" t="s">
        <v>124</v>
      </c>
      <c r="CJ29" s="20">
        <v>4314582</v>
      </c>
      <c r="CK29" s="20" t="s">
        <v>124</v>
      </c>
      <c r="CL29" s="20">
        <v>2321814</v>
      </c>
      <c r="CM29" s="20" t="s">
        <v>124</v>
      </c>
      <c r="CN29" s="20">
        <v>2147279</v>
      </c>
      <c r="CO29" s="20" t="s">
        <v>124</v>
      </c>
      <c r="CP29" s="20">
        <v>1735001</v>
      </c>
      <c r="CQ29" s="20" t="s">
        <v>124</v>
      </c>
      <c r="CR29" s="20">
        <v>1771620</v>
      </c>
      <c r="CS29" s="20" t="s">
        <v>124</v>
      </c>
    </row>
    <row r="30" spans="1:97" ht="13" x14ac:dyDescent="0.25">
      <c r="A30" s="18" t="s">
        <v>50</v>
      </c>
      <c r="B30" s="11">
        <v>466668</v>
      </c>
      <c r="C30" s="11" t="s">
        <v>124</v>
      </c>
      <c r="D30" s="11">
        <v>533301</v>
      </c>
      <c r="E30" s="11" t="s">
        <v>124</v>
      </c>
      <c r="F30" s="11">
        <v>697174</v>
      </c>
      <c r="G30" s="11" t="s">
        <v>124</v>
      </c>
      <c r="H30" s="11">
        <v>898065</v>
      </c>
      <c r="I30" s="11" t="s">
        <v>124</v>
      </c>
      <c r="J30" s="11">
        <v>905347</v>
      </c>
      <c r="K30" s="11" t="s">
        <v>124</v>
      </c>
      <c r="L30" s="11">
        <v>966353</v>
      </c>
      <c r="M30" s="11" t="s">
        <v>124</v>
      </c>
      <c r="N30" s="11">
        <v>1119451</v>
      </c>
      <c r="O30" s="11" t="s">
        <v>124</v>
      </c>
      <c r="P30" s="11">
        <v>1152782</v>
      </c>
      <c r="Q30" s="11" t="s">
        <v>124</v>
      </c>
      <c r="R30" s="11">
        <v>960523</v>
      </c>
      <c r="S30" s="11" t="s">
        <v>124</v>
      </c>
      <c r="T30" s="11">
        <v>951529</v>
      </c>
      <c r="U30" s="11" t="s">
        <v>124</v>
      </c>
      <c r="V30" s="11">
        <v>691598</v>
      </c>
      <c r="W30" s="11" t="s">
        <v>124</v>
      </c>
      <c r="X30" s="11">
        <v>568491</v>
      </c>
      <c r="Y30" s="11" t="s">
        <v>124</v>
      </c>
      <c r="Z30" s="11">
        <v>498068</v>
      </c>
      <c r="AA30" s="11" t="s">
        <v>124</v>
      </c>
      <c r="AB30" s="11">
        <v>588991</v>
      </c>
      <c r="AC30" s="11" t="s">
        <v>124</v>
      </c>
      <c r="AD30" s="11">
        <v>244927</v>
      </c>
      <c r="AE30" s="11" t="s">
        <v>124</v>
      </c>
      <c r="AF30" s="11">
        <v>11673</v>
      </c>
      <c r="AG30" s="11" t="s">
        <v>124</v>
      </c>
      <c r="AH30" s="11">
        <v>13172</v>
      </c>
      <c r="AI30" s="11" t="s">
        <v>124</v>
      </c>
      <c r="AJ30" s="11">
        <v>39340</v>
      </c>
      <c r="AK30" s="11" t="s">
        <v>124</v>
      </c>
      <c r="AL30" s="11">
        <v>294995</v>
      </c>
      <c r="AM30" s="11" t="s">
        <v>124</v>
      </c>
      <c r="AN30" s="11">
        <v>503816</v>
      </c>
      <c r="AO30" s="11" t="s">
        <v>124</v>
      </c>
      <c r="AP30" s="11">
        <v>290155</v>
      </c>
      <c r="AQ30" s="11" t="s">
        <v>124</v>
      </c>
      <c r="AR30" s="11">
        <v>234469</v>
      </c>
      <c r="AS30" s="11" t="s">
        <v>124</v>
      </c>
      <c r="AT30" s="11">
        <v>105890</v>
      </c>
      <c r="AU30" s="11" t="s">
        <v>124</v>
      </c>
      <c r="AV30" s="11">
        <v>119688</v>
      </c>
      <c r="AW30" s="11" t="s">
        <v>124</v>
      </c>
      <c r="AX30" s="11">
        <v>98277</v>
      </c>
      <c r="AY30" s="11" t="s">
        <v>124</v>
      </c>
      <c r="AZ30" s="11">
        <v>127162</v>
      </c>
      <c r="BA30" s="11" t="s">
        <v>124</v>
      </c>
      <c r="BB30" s="11">
        <v>79675</v>
      </c>
      <c r="BC30" s="11" t="s">
        <v>124</v>
      </c>
      <c r="BD30" s="11">
        <v>69629</v>
      </c>
      <c r="BE30" s="11" t="s">
        <v>124</v>
      </c>
      <c r="BF30" s="11">
        <v>142267</v>
      </c>
      <c r="BG30" s="11" t="s">
        <v>124</v>
      </c>
      <c r="BH30" s="11">
        <v>385593</v>
      </c>
      <c r="BI30" s="11" t="s">
        <v>124</v>
      </c>
      <c r="BJ30" s="11">
        <v>638256</v>
      </c>
      <c r="BK30" s="11" t="s">
        <v>124</v>
      </c>
      <c r="BL30" s="11">
        <v>791896</v>
      </c>
      <c r="BM30" s="11" t="s">
        <v>124</v>
      </c>
      <c r="BN30" s="11">
        <v>738422</v>
      </c>
      <c r="BO30" s="11" t="s">
        <v>124</v>
      </c>
      <c r="BP30" s="11">
        <v>712734</v>
      </c>
      <c r="BQ30" s="11" t="s">
        <v>124</v>
      </c>
      <c r="BR30" s="11">
        <v>493453</v>
      </c>
      <c r="BS30" s="11" t="s">
        <v>124</v>
      </c>
      <c r="BT30" s="11">
        <v>335595</v>
      </c>
      <c r="BU30" s="11" t="s">
        <v>124</v>
      </c>
      <c r="BV30" s="11">
        <v>242372</v>
      </c>
      <c r="BW30" s="11" t="s">
        <v>124</v>
      </c>
      <c r="BX30" s="11">
        <v>345912</v>
      </c>
      <c r="BY30" s="11" t="s">
        <v>124</v>
      </c>
      <c r="BZ30" s="11">
        <v>448974</v>
      </c>
      <c r="CA30" s="11" t="s">
        <v>124</v>
      </c>
      <c r="CB30" s="11">
        <v>694933</v>
      </c>
      <c r="CC30" s="11" t="s">
        <v>124</v>
      </c>
      <c r="CD30" s="11">
        <v>747038</v>
      </c>
      <c r="CE30" s="11" t="s">
        <v>124</v>
      </c>
      <c r="CF30" s="11">
        <v>831055</v>
      </c>
      <c r="CG30" s="11" t="s">
        <v>124</v>
      </c>
      <c r="CH30" s="11">
        <v>992722</v>
      </c>
      <c r="CI30" s="11" t="s">
        <v>124</v>
      </c>
      <c r="CJ30" s="11">
        <v>1096693</v>
      </c>
      <c r="CK30" s="11" t="s">
        <v>124</v>
      </c>
      <c r="CL30" s="11">
        <v>847140</v>
      </c>
      <c r="CM30" s="11" t="s">
        <v>124</v>
      </c>
      <c r="CN30" s="11">
        <v>845984</v>
      </c>
      <c r="CO30" s="11" t="s">
        <v>124</v>
      </c>
      <c r="CP30" s="11">
        <v>622816</v>
      </c>
      <c r="CQ30" s="11" t="s">
        <v>124</v>
      </c>
      <c r="CR30" s="11">
        <v>499413</v>
      </c>
      <c r="CS30" s="11" t="s">
        <v>124</v>
      </c>
    </row>
    <row r="31" spans="1:97" ht="13" x14ac:dyDescent="0.25">
      <c r="A31" s="18" t="s">
        <v>51</v>
      </c>
      <c r="B31" s="20">
        <v>5496466</v>
      </c>
      <c r="C31" s="20" t="s">
        <v>124</v>
      </c>
      <c r="D31" s="20">
        <v>5464330</v>
      </c>
      <c r="E31" s="20" t="s">
        <v>124</v>
      </c>
      <c r="F31" s="20">
        <v>7248487</v>
      </c>
      <c r="G31" s="20" t="s">
        <v>124</v>
      </c>
      <c r="H31" s="20">
        <v>11176612</v>
      </c>
      <c r="I31" s="20" t="s">
        <v>124</v>
      </c>
      <c r="J31" s="20">
        <v>10538800</v>
      </c>
      <c r="K31" s="20" t="s">
        <v>124</v>
      </c>
      <c r="L31" s="20">
        <v>13754308</v>
      </c>
      <c r="M31" s="20" t="s">
        <v>124</v>
      </c>
      <c r="N31" s="20">
        <v>15622355</v>
      </c>
      <c r="O31" s="20" t="s">
        <v>124</v>
      </c>
      <c r="P31" s="20">
        <v>18982879</v>
      </c>
      <c r="Q31" s="20" t="s">
        <v>124</v>
      </c>
      <c r="R31" s="20">
        <v>11298049</v>
      </c>
      <c r="S31" s="20" t="s">
        <v>124</v>
      </c>
      <c r="T31" s="20">
        <v>10422073</v>
      </c>
      <c r="U31" s="20" t="s">
        <v>124</v>
      </c>
      <c r="V31" s="20">
        <v>6974941</v>
      </c>
      <c r="W31" s="20" t="s">
        <v>124</v>
      </c>
      <c r="X31" s="20">
        <v>6463173</v>
      </c>
      <c r="Y31" s="20" t="s">
        <v>124</v>
      </c>
      <c r="Z31" s="20">
        <v>5914252</v>
      </c>
      <c r="AA31" s="20" t="s">
        <v>124</v>
      </c>
      <c r="AB31" s="20">
        <v>6332105</v>
      </c>
      <c r="AC31" s="20" t="s">
        <v>124</v>
      </c>
      <c r="AD31" s="20">
        <v>3486566</v>
      </c>
      <c r="AE31" s="20" t="s">
        <v>124</v>
      </c>
      <c r="AF31" s="20">
        <v>1179493</v>
      </c>
      <c r="AG31" s="20" t="s">
        <v>124</v>
      </c>
      <c r="AH31" s="20">
        <v>2752240</v>
      </c>
      <c r="AI31" s="20" t="s">
        <v>124</v>
      </c>
      <c r="AJ31" s="20">
        <v>7444875</v>
      </c>
      <c r="AK31" s="20" t="s">
        <v>124</v>
      </c>
      <c r="AL31" s="20">
        <v>16067654</v>
      </c>
      <c r="AM31" s="20" t="s">
        <v>124</v>
      </c>
      <c r="AN31" s="20">
        <v>19112199</v>
      </c>
      <c r="AO31" s="20" t="s">
        <v>124</v>
      </c>
      <c r="AP31" s="20">
        <v>10407777</v>
      </c>
      <c r="AQ31" s="20" t="s">
        <v>124</v>
      </c>
      <c r="AR31" s="20">
        <v>6545474</v>
      </c>
      <c r="AS31" s="20" t="s">
        <v>124</v>
      </c>
      <c r="AT31" s="20">
        <v>3094064</v>
      </c>
      <c r="AU31" s="20" t="s">
        <v>124</v>
      </c>
      <c r="AV31" s="20">
        <v>3078112</v>
      </c>
      <c r="AW31" s="20" t="s">
        <v>124</v>
      </c>
      <c r="AX31" s="20">
        <v>2178535</v>
      </c>
      <c r="AY31" s="20" t="s">
        <v>124</v>
      </c>
      <c r="AZ31" s="20">
        <v>3233594</v>
      </c>
      <c r="BA31" s="20" t="s">
        <v>124</v>
      </c>
      <c r="BB31" s="20">
        <v>3069986</v>
      </c>
      <c r="BC31" s="20" t="s">
        <v>124</v>
      </c>
      <c r="BD31" s="20">
        <v>5032897</v>
      </c>
      <c r="BE31" s="20" t="s">
        <v>124</v>
      </c>
      <c r="BF31" s="20">
        <v>10183653</v>
      </c>
      <c r="BG31" s="20" t="s">
        <v>124</v>
      </c>
      <c r="BH31" s="20">
        <v>10192261</v>
      </c>
      <c r="BI31" s="20" t="s">
        <v>124</v>
      </c>
      <c r="BJ31" s="20">
        <v>15685224</v>
      </c>
      <c r="BK31" s="20" t="s">
        <v>124</v>
      </c>
      <c r="BL31" s="20">
        <v>19377237</v>
      </c>
      <c r="BM31" s="20" t="s">
        <v>124</v>
      </c>
      <c r="BN31" s="20">
        <v>11505234</v>
      </c>
      <c r="BO31" s="20" t="s">
        <v>124</v>
      </c>
      <c r="BP31" s="20">
        <v>10493710</v>
      </c>
      <c r="BQ31" s="20" t="s">
        <v>124</v>
      </c>
      <c r="BR31" s="20">
        <v>6380922</v>
      </c>
      <c r="BS31" s="20" t="s">
        <v>124</v>
      </c>
      <c r="BT31" s="20">
        <v>3760983</v>
      </c>
      <c r="BU31" s="20" t="s">
        <v>124</v>
      </c>
      <c r="BV31" s="20">
        <v>3342432</v>
      </c>
      <c r="BW31" s="20" t="s">
        <v>124</v>
      </c>
      <c r="BX31" s="20">
        <v>4673770</v>
      </c>
      <c r="BY31" s="20" t="s">
        <v>124</v>
      </c>
      <c r="BZ31" s="20">
        <v>6906340</v>
      </c>
      <c r="CA31" s="20" t="s">
        <v>124</v>
      </c>
      <c r="CB31" s="20">
        <v>11363625</v>
      </c>
      <c r="CC31" s="20" t="s">
        <v>124</v>
      </c>
      <c r="CD31" s="20">
        <v>13168524</v>
      </c>
      <c r="CE31" s="20" t="s">
        <v>124</v>
      </c>
      <c r="CF31" s="20">
        <v>13287765</v>
      </c>
      <c r="CG31" s="20" t="s">
        <v>124</v>
      </c>
      <c r="CH31" s="20">
        <v>17655875</v>
      </c>
      <c r="CI31" s="20" t="s">
        <v>124</v>
      </c>
      <c r="CJ31" s="20">
        <v>19939796</v>
      </c>
      <c r="CK31" s="20" t="s">
        <v>124</v>
      </c>
      <c r="CL31" s="20">
        <v>12321350</v>
      </c>
      <c r="CM31" s="20" t="s">
        <v>124</v>
      </c>
      <c r="CN31" s="20">
        <v>11727167</v>
      </c>
      <c r="CO31" s="20" t="s">
        <v>124</v>
      </c>
      <c r="CP31" s="20">
        <v>7333838</v>
      </c>
      <c r="CQ31" s="20" t="s">
        <v>124</v>
      </c>
      <c r="CR31" s="20">
        <v>6624510</v>
      </c>
      <c r="CS31" s="20" t="s">
        <v>124</v>
      </c>
    </row>
    <row r="32" spans="1:97" ht="13" x14ac:dyDescent="0.25">
      <c r="A32" s="18" t="s">
        <v>52</v>
      </c>
      <c r="B32" s="11">
        <v>12189270</v>
      </c>
      <c r="C32" s="11" t="s">
        <v>124</v>
      </c>
      <c r="D32" s="11">
        <v>13816816</v>
      </c>
      <c r="E32" s="11" t="s">
        <v>124</v>
      </c>
      <c r="F32" s="11">
        <v>12157412</v>
      </c>
      <c r="G32" s="11" t="s">
        <v>124</v>
      </c>
      <c r="H32" s="11">
        <v>7172743</v>
      </c>
      <c r="I32" s="11" t="s">
        <v>124</v>
      </c>
      <c r="J32" s="11">
        <v>6708899</v>
      </c>
      <c r="K32" s="11" t="s">
        <v>124</v>
      </c>
      <c r="L32" s="11">
        <v>10975695</v>
      </c>
      <c r="M32" s="11" t="s">
        <v>124</v>
      </c>
      <c r="N32" s="11">
        <v>15578211</v>
      </c>
      <c r="O32" s="11" t="s">
        <v>124</v>
      </c>
      <c r="P32" s="11">
        <v>16715852</v>
      </c>
      <c r="Q32" s="11" t="s">
        <v>124</v>
      </c>
      <c r="R32" s="11">
        <v>10028049</v>
      </c>
      <c r="S32" s="11" t="s">
        <v>124</v>
      </c>
      <c r="T32" s="11">
        <v>7599877</v>
      </c>
      <c r="U32" s="11" t="s">
        <v>124</v>
      </c>
      <c r="V32" s="11">
        <v>4859122</v>
      </c>
      <c r="W32" s="11" t="s">
        <v>124</v>
      </c>
      <c r="X32" s="11">
        <v>10088601</v>
      </c>
      <c r="Y32" s="11" t="s">
        <v>124</v>
      </c>
      <c r="Z32" s="11">
        <v>12950026</v>
      </c>
      <c r="AA32" s="11" t="s">
        <v>124</v>
      </c>
      <c r="AB32" s="11">
        <v>15250683</v>
      </c>
      <c r="AC32" s="11" t="s">
        <v>124</v>
      </c>
      <c r="AD32" s="11">
        <v>4947239</v>
      </c>
      <c r="AE32" s="11" t="s">
        <v>124</v>
      </c>
      <c r="AF32" s="11">
        <v>191886</v>
      </c>
      <c r="AG32" s="11" t="s">
        <v>124</v>
      </c>
      <c r="AH32" s="11">
        <v>630104</v>
      </c>
      <c r="AI32" s="11" t="s">
        <v>124</v>
      </c>
      <c r="AJ32" s="11">
        <v>4405685</v>
      </c>
      <c r="AK32" s="11" t="s">
        <v>124</v>
      </c>
      <c r="AL32" s="11">
        <v>12514315</v>
      </c>
      <c r="AM32" s="11" t="s">
        <v>124</v>
      </c>
      <c r="AN32" s="11">
        <v>14511831</v>
      </c>
      <c r="AO32" s="11" t="s">
        <v>124</v>
      </c>
      <c r="AP32" s="11">
        <v>8390793</v>
      </c>
      <c r="AQ32" s="11" t="s">
        <v>124</v>
      </c>
      <c r="AR32" s="11">
        <v>3775127</v>
      </c>
      <c r="AS32" s="11" t="s">
        <v>124</v>
      </c>
      <c r="AT32" s="11">
        <v>913563</v>
      </c>
      <c r="AU32" s="11" t="s">
        <v>124</v>
      </c>
      <c r="AV32" s="11">
        <v>652147</v>
      </c>
      <c r="AW32" s="11" t="s">
        <v>124</v>
      </c>
      <c r="AX32" s="11">
        <v>670923</v>
      </c>
      <c r="AY32" s="11" t="s">
        <v>124</v>
      </c>
      <c r="AZ32" s="11">
        <v>755872</v>
      </c>
      <c r="BA32" s="11" t="s">
        <v>124</v>
      </c>
      <c r="BB32" s="11">
        <v>941400</v>
      </c>
      <c r="BC32" s="11" t="s">
        <v>124</v>
      </c>
      <c r="BD32" s="11">
        <v>902313</v>
      </c>
      <c r="BE32" s="11" t="s">
        <v>124</v>
      </c>
      <c r="BF32" s="11">
        <v>2501560</v>
      </c>
      <c r="BG32" s="11" t="s">
        <v>124</v>
      </c>
      <c r="BH32" s="11">
        <v>6345585</v>
      </c>
      <c r="BI32" s="11" t="s">
        <v>124</v>
      </c>
      <c r="BJ32" s="11">
        <v>12738312</v>
      </c>
      <c r="BK32" s="11" t="s">
        <v>124</v>
      </c>
      <c r="BL32" s="11">
        <v>16932375</v>
      </c>
      <c r="BM32" s="11" t="s">
        <v>124</v>
      </c>
      <c r="BN32" s="11">
        <v>10092280</v>
      </c>
      <c r="BO32" s="11" t="s">
        <v>124</v>
      </c>
      <c r="BP32" s="11">
        <v>7037240</v>
      </c>
      <c r="BQ32" s="11" t="s">
        <v>124</v>
      </c>
      <c r="BR32" s="11">
        <v>2911745</v>
      </c>
      <c r="BS32" s="11" t="s">
        <v>124</v>
      </c>
      <c r="BT32" s="11">
        <v>4879234</v>
      </c>
      <c r="BU32" s="11" t="s">
        <v>124</v>
      </c>
      <c r="BV32" s="11">
        <v>8120750</v>
      </c>
      <c r="BW32" s="11" t="s">
        <v>124</v>
      </c>
      <c r="BX32" s="11">
        <v>10378344</v>
      </c>
      <c r="BY32" s="11" t="s">
        <v>124</v>
      </c>
      <c r="BZ32" s="11">
        <v>9918831</v>
      </c>
      <c r="CA32" s="11" t="s">
        <v>124</v>
      </c>
      <c r="CB32" s="11">
        <v>6509095</v>
      </c>
      <c r="CC32" s="11" t="s">
        <v>124</v>
      </c>
      <c r="CD32" s="11">
        <v>6418277</v>
      </c>
      <c r="CE32" s="11" t="s">
        <v>124</v>
      </c>
      <c r="CF32" s="11">
        <v>14982221</v>
      </c>
      <c r="CG32" s="11" t="s">
        <v>124</v>
      </c>
      <c r="CH32" s="11">
        <v>14982221</v>
      </c>
      <c r="CI32" s="11" t="s">
        <v>124</v>
      </c>
      <c r="CJ32" s="11">
        <v>17165927</v>
      </c>
      <c r="CK32" s="11" t="s">
        <v>124</v>
      </c>
      <c r="CL32" s="11">
        <v>10175196</v>
      </c>
      <c r="CM32" s="11" t="s">
        <v>124</v>
      </c>
      <c r="CN32" s="11">
        <v>7411926</v>
      </c>
      <c r="CO32" s="11" t="s">
        <v>124</v>
      </c>
      <c r="CP32" s="11">
        <v>4451046</v>
      </c>
      <c r="CQ32" s="11" t="s">
        <v>124</v>
      </c>
      <c r="CR32" s="11">
        <v>9135849</v>
      </c>
      <c r="CS32" s="11" t="s">
        <v>124</v>
      </c>
    </row>
    <row r="33" spans="1:97" ht="13" x14ac:dyDescent="0.25">
      <c r="A33" s="18" t="s">
        <v>53</v>
      </c>
      <c r="B33" s="20">
        <v>5431024</v>
      </c>
      <c r="C33" s="20" t="s">
        <v>124</v>
      </c>
      <c r="D33" s="20">
        <v>5723567</v>
      </c>
      <c r="E33" s="20" t="s">
        <v>124</v>
      </c>
      <c r="F33" s="20">
        <v>5665729</v>
      </c>
      <c r="G33" s="20" t="s">
        <v>124</v>
      </c>
      <c r="H33" s="20">
        <v>5958335</v>
      </c>
      <c r="I33" s="20" t="s">
        <v>124</v>
      </c>
      <c r="J33" s="20">
        <v>7889529</v>
      </c>
      <c r="K33" s="20" t="s">
        <v>124</v>
      </c>
      <c r="L33" s="20">
        <v>9345363</v>
      </c>
      <c r="M33" s="20" t="s">
        <v>124</v>
      </c>
      <c r="N33" s="20">
        <v>13231640</v>
      </c>
      <c r="O33" s="20" t="s">
        <v>124</v>
      </c>
      <c r="P33" s="20">
        <v>13422733</v>
      </c>
      <c r="Q33" s="20" t="s">
        <v>124</v>
      </c>
      <c r="R33" s="20">
        <v>8329710</v>
      </c>
      <c r="S33" s="20" t="s">
        <v>124</v>
      </c>
      <c r="T33" s="20">
        <v>6881976</v>
      </c>
      <c r="U33" s="20" t="s">
        <v>124</v>
      </c>
      <c r="V33" s="20">
        <v>5952246</v>
      </c>
      <c r="W33" s="20" t="s">
        <v>124</v>
      </c>
      <c r="X33" s="20">
        <v>5510886</v>
      </c>
      <c r="Y33" s="20" t="s">
        <v>124</v>
      </c>
      <c r="Z33" s="20">
        <v>5888984</v>
      </c>
      <c r="AA33" s="20" t="s">
        <v>124</v>
      </c>
      <c r="AB33" s="20">
        <v>6199527</v>
      </c>
      <c r="AC33" s="20" t="s">
        <v>124</v>
      </c>
      <c r="AD33" s="20">
        <v>2451511</v>
      </c>
      <c r="AE33" s="20" t="s">
        <v>124</v>
      </c>
      <c r="AF33" s="20">
        <v>326189</v>
      </c>
      <c r="AG33" s="20" t="s">
        <v>124</v>
      </c>
      <c r="AH33" s="20">
        <v>925237</v>
      </c>
      <c r="AI33" s="20" t="s">
        <v>124</v>
      </c>
      <c r="AJ33" s="20">
        <v>3634049</v>
      </c>
      <c r="AK33" s="20" t="s">
        <v>124</v>
      </c>
      <c r="AL33" s="20">
        <v>9117294</v>
      </c>
      <c r="AM33" s="20" t="s">
        <v>124</v>
      </c>
      <c r="AN33" s="20">
        <v>10651119</v>
      </c>
      <c r="AO33" s="20" t="s">
        <v>124</v>
      </c>
      <c r="AP33" s="20">
        <v>6045213</v>
      </c>
      <c r="AQ33" s="20" t="s">
        <v>124</v>
      </c>
      <c r="AR33" s="20">
        <v>3657945</v>
      </c>
      <c r="AS33" s="20" t="s">
        <v>124</v>
      </c>
      <c r="AT33" s="20">
        <v>1390144</v>
      </c>
      <c r="AU33" s="20" t="s">
        <v>124</v>
      </c>
      <c r="AV33" s="20">
        <v>1089956</v>
      </c>
      <c r="AW33" s="20" t="s">
        <v>124</v>
      </c>
      <c r="AX33" s="20">
        <v>695528</v>
      </c>
      <c r="AY33" s="20" t="s">
        <v>124</v>
      </c>
      <c r="AZ33" s="20">
        <v>1587851</v>
      </c>
      <c r="BA33" s="20" t="s">
        <v>124</v>
      </c>
      <c r="BB33" s="20">
        <v>1670125</v>
      </c>
      <c r="BC33" s="20" t="s">
        <v>124</v>
      </c>
      <c r="BD33" s="20">
        <v>1367580</v>
      </c>
      <c r="BE33" s="20" t="s">
        <v>124</v>
      </c>
      <c r="BF33" s="20">
        <v>3078210</v>
      </c>
      <c r="BG33" s="20" t="s">
        <v>124</v>
      </c>
      <c r="BH33" s="20">
        <v>6489187</v>
      </c>
      <c r="BI33" s="20" t="s">
        <v>124</v>
      </c>
      <c r="BJ33" s="20">
        <v>12034427</v>
      </c>
      <c r="BK33" s="20" t="s">
        <v>124</v>
      </c>
      <c r="BL33" s="20">
        <v>12657883</v>
      </c>
      <c r="BM33" s="20" t="s">
        <v>124</v>
      </c>
      <c r="BN33" s="20">
        <v>7745609</v>
      </c>
      <c r="BO33" s="20" t="s">
        <v>124</v>
      </c>
      <c r="BP33" s="20">
        <v>6338963</v>
      </c>
      <c r="BQ33" s="20" t="s">
        <v>124</v>
      </c>
      <c r="BR33" s="20">
        <v>4898365</v>
      </c>
      <c r="BS33" s="20" t="s">
        <v>124</v>
      </c>
      <c r="BT33" s="20">
        <v>4273792</v>
      </c>
      <c r="BU33" s="20" t="s">
        <v>124</v>
      </c>
      <c r="BV33" s="20">
        <v>4555920</v>
      </c>
      <c r="BW33" s="20" t="s">
        <v>124</v>
      </c>
      <c r="BX33" s="20">
        <v>5328320</v>
      </c>
      <c r="BY33" s="20" t="s">
        <v>124</v>
      </c>
      <c r="BZ33" s="20">
        <v>5635568</v>
      </c>
      <c r="CA33" s="20" t="s">
        <v>124</v>
      </c>
      <c r="CB33" s="20">
        <v>5818699</v>
      </c>
      <c r="CC33" s="20" t="s">
        <v>124</v>
      </c>
      <c r="CD33" s="20">
        <v>7147651</v>
      </c>
      <c r="CE33" s="20" t="s">
        <v>124</v>
      </c>
      <c r="CF33" s="20">
        <v>9061558</v>
      </c>
      <c r="CG33" s="20" t="s">
        <v>124</v>
      </c>
      <c r="CH33" s="20">
        <v>12761338</v>
      </c>
      <c r="CI33" s="20" t="s">
        <v>124</v>
      </c>
      <c r="CJ33" s="20">
        <v>12954264</v>
      </c>
      <c r="CK33" s="20" t="s">
        <v>124</v>
      </c>
      <c r="CL33" s="20">
        <v>8300246</v>
      </c>
      <c r="CM33" s="20" t="s">
        <v>124</v>
      </c>
      <c r="CN33" s="20">
        <v>7132418</v>
      </c>
      <c r="CO33" s="20" t="s">
        <v>124</v>
      </c>
      <c r="CP33" s="20">
        <v>5831171</v>
      </c>
      <c r="CQ33" s="20" t="s">
        <v>124</v>
      </c>
      <c r="CR33" s="20">
        <v>5426646</v>
      </c>
      <c r="CS33" s="20" t="s">
        <v>124</v>
      </c>
    </row>
    <row r="34" spans="1:97" ht="13" x14ac:dyDescent="0.25">
      <c r="A34" s="18" t="s">
        <v>54</v>
      </c>
      <c r="B34" s="11">
        <v>3268183</v>
      </c>
      <c r="C34" s="11" t="s">
        <v>124</v>
      </c>
      <c r="D34" s="11">
        <v>3620522</v>
      </c>
      <c r="E34" s="11" t="s">
        <v>124</v>
      </c>
      <c r="F34" s="11">
        <v>4930374</v>
      </c>
      <c r="G34" s="11" t="s">
        <v>124</v>
      </c>
      <c r="H34" s="11">
        <v>6366620</v>
      </c>
      <c r="I34" s="11" t="s">
        <v>124</v>
      </c>
      <c r="J34" s="11">
        <v>6975485</v>
      </c>
      <c r="K34" s="11" t="s">
        <v>124</v>
      </c>
      <c r="L34" s="11">
        <v>7839486</v>
      </c>
      <c r="M34" s="11" t="s">
        <v>124</v>
      </c>
      <c r="N34" s="11">
        <v>9515559</v>
      </c>
      <c r="O34" s="11" t="s">
        <v>124</v>
      </c>
      <c r="P34" s="11">
        <v>11814839</v>
      </c>
      <c r="Q34" s="11" t="s">
        <v>124</v>
      </c>
      <c r="R34" s="11">
        <v>8426036</v>
      </c>
      <c r="S34" s="11" t="s">
        <v>124</v>
      </c>
      <c r="T34" s="11">
        <v>6745691</v>
      </c>
      <c r="U34" s="11" t="s">
        <v>124</v>
      </c>
      <c r="V34" s="11">
        <v>4325512</v>
      </c>
      <c r="W34" s="11" t="s">
        <v>124</v>
      </c>
      <c r="X34" s="11">
        <v>3765947</v>
      </c>
      <c r="Y34" s="11" t="s">
        <v>124</v>
      </c>
      <c r="Z34" s="11">
        <v>3538320</v>
      </c>
      <c r="AA34" s="11" t="s">
        <v>124</v>
      </c>
      <c r="AB34" s="11">
        <v>4132773</v>
      </c>
      <c r="AC34" s="11" t="s">
        <v>124</v>
      </c>
      <c r="AD34" s="11">
        <v>2083870</v>
      </c>
      <c r="AE34" s="11" t="s">
        <v>124</v>
      </c>
      <c r="AF34" s="11">
        <v>151693</v>
      </c>
      <c r="AG34" s="11" t="s">
        <v>124</v>
      </c>
      <c r="AH34" s="11">
        <v>328500</v>
      </c>
      <c r="AI34" s="11" t="s">
        <v>124</v>
      </c>
      <c r="AJ34" s="11">
        <v>1354186</v>
      </c>
      <c r="AK34" s="11" t="s">
        <v>124</v>
      </c>
      <c r="AL34" s="11">
        <v>3344257</v>
      </c>
      <c r="AM34" s="11" t="s">
        <v>124</v>
      </c>
      <c r="AN34" s="11">
        <v>6346171</v>
      </c>
      <c r="AO34" s="11" t="s">
        <v>124</v>
      </c>
      <c r="AP34" s="11">
        <v>4089064</v>
      </c>
      <c r="AQ34" s="11" t="s">
        <v>124</v>
      </c>
      <c r="AR34" s="11">
        <v>2586086</v>
      </c>
      <c r="AS34" s="11" t="s">
        <v>124</v>
      </c>
      <c r="AT34" s="11">
        <v>1092392</v>
      </c>
      <c r="AU34" s="11" t="s">
        <v>124</v>
      </c>
      <c r="AV34" s="11">
        <v>1110488</v>
      </c>
      <c r="AW34" s="11" t="s">
        <v>124</v>
      </c>
      <c r="AX34" s="11">
        <v>823329</v>
      </c>
      <c r="AY34" s="11" t="s">
        <v>124</v>
      </c>
      <c r="AZ34" s="11">
        <v>566520</v>
      </c>
      <c r="BA34" s="11" t="s">
        <v>124</v>
      </c>
      <c r="BB34" s="11">
        <v>744504</v>
      </c>
      <c r="BC34" s="11" t="s">
        <v>124</v>
      </c>
      <c r="BD34" s="11">
        <v>1070124</v>
      </c>
      <c r="BE34" s="11" t="s">
        <v>124</v>
      </c>
      <c r="BF34" s="11">
        <v>2265000</v>
      </c>
      <c r="BG34" s="11" t="s">
        <v>124</v>
      </c>
      <c r="BH34" s="11">
        <v>3836522</v>
      </c>
      <c r="BI34" s="11" t="s">
        <v>124</v>
      </c>
      <c r="BJ34" s="11">
        <v>5394167</v>
      </c>
      <c r="BK34" s="11" t="s">
        <v>124</v>
      </c>
      <c r="BL34" s="11">
        <v>9046821</v>
      </c>
      <c r="BM34" s="11" t="s">
        <v>124</v>
      </c>
      <c r="BN34" s="11">
        <v>6238202</v>
      </c>
      <c r="BO34" s="11" t="s">
        <v>124</v>
      </c>
      <c r="BP34" s="11">
        <v>5874621</v>
      </c>
      <c r="BQ34" s="11" t="s">
        <v>124</v>
      </c>
      <c r="BR34" s="11">
        <v>3815275</v>
      </c>
      <c r="BS34" s="11" t="s">
        <v>124</v>
      </c>
      <c r="BT34" s="11">
        <v>2776833</v>
      </c>
      <c r="BU34" s="11" t="s">
        <v>124</v>
      </c>
      <c r="BV34" s="11">
        <v>2211394</v>
      </c>
      <c r="BW34" s="11" t="s">
        <v>124</v>
      </c>
      <c r="BX34" s="11">
        <v>3164594</v>
      </c>
      <c r="BY34" s="11" t="s">
        <v>124</v>
      </c>
      <c r="BZ34" s="11">
        <v>4283282</v>
      </c>
      <c r="CA34" s="11" t="s">
        <v>124</v>
      </c>
      <c r="CB34" s="11">
        <v>6438047</v>
      </c>
      <c r="CC34" s="11" t="s">
        <v>124</v>
      </c>
      <c r="CD34" s="11">
        <v>6974297</v>
      </c>
      <c r="CE34" s="11" t="s">
        <v>124</v>
      </c>
      <c r="CF34" s="11">
        <v>7818172</v>
      </c>
      <c r="CG34" s="11" t="s">
        <v>124</v>
      </c>
      <c r="CH34" s="11">
        <v>9906098</v>
      </c>
      <c r="CI34" s="11" t="s">
        <v>124</v>
      </c>
      <c r="CJ34" s="11">
        <v>11949207</v>
      </c>
      <c r="CK34" s="11" t="s">
        <v>124</v>
      </c>
      <c r="CL34" s="11">
        <v>8422192</v>
      </c>
      <c r="CM34" s="11" t="s">
        <v>124</v>
      </c>
      <c r="CN34" s="11">
        <v>7178231</v>
      </c>
      <c r="CO34" s="11" t="s">
        <v>124</v>
      </c>
      <c r="CP34" s="11">
        <v>4519807</v>
      </c>
      <c r="CQ34" s="11" t="s">
        <v>124</v>
      </c>
      <c r="CR34" s="11">
        <v>3963530</v>
      </c>
      <c r="CS34" s="11" t="s">
        <v>124</v>
      </c>
    </row>
    <row r="35" spans="1:97" ht="13" x14ac:dyDescent="0.25">
      <c r="A35" s="18" t="s">
        <v>55</v>
      </c>
      <c r="B35" s="20">
        <v>1472761</v>
      </c>
      <c r="C35" s="20" t="s">
        <v>124</v>
      </c>
      <c r="D35" s="20">
        <v>1496516</v>
      </c>
      <c r="E35" s="20" t="s">
        <v>124</v>
      </c>
      <c r="F35" s="20">
        <v>1519148</v>
      </c>
      <c r="G35" s="20" t="s">
        <v>124</v>
      </c>
      <c r="H35" s="20">
        <v>1764779</v>
      </c>
      <c r="I35" s="20" t="s">
        <v>124</v>
      </c>
      <c r="J35" s="20">
        <v>2162490</v>
      </c>
      <c r="K35" s="20" t="s">
        <v>124</v>
      </c>
      <c r="L35" s="20">
        <v>2993412</v>
      </c>
      <c r="M35" s="20" t="s">
        <v>124</v>
      </c>
      <c r="N35" s="20">
        <v>4407335</v>
      </c>
      <c r="O35" s="20" t="s">
        <v>124</v>
      </c>
      <c r="P35" s="20">
        <v>5057673</v>
      </c>
      <c r="Q35" s="20" t="s">
        <v>124</v>
      </c>
      <c r="R35" s="20">
        <v>3027852</v>
      </c>
      <c r="S35" s="20" t="s">
        <v>124</v>
      </c>
      <c r="T35" s="20">
        <v>2352335</v>
      </c>
      <c r="U35" s="20" t="s">
        <v>124</v>
      </c>
      <c r="V35" s="20">
        <v>1924251</v>
      </c>
      <c r="W35" s="20" t="s">
        <v>124</v>
      </c>
      <c r="X35" s="20">
        <v>1691806</v>
      </c>
      <c r="Y35" s="20" t="s">
        <v>124</v>
      </c>
      <c r="Z35" s="20">
        <v>1575540</v>
      </c>
      <c r="AA35" s="20" t="s">
        <v>124</v>
      </c>
      <c r="AB35" s="20">
        <v>1404576</v>
      </c>
      <c r="AC35" s="20" t="s">
        <v>124</v>
      </c>
      <c r="AD35" s="20">
        <v>483698</v>
      </c>
      <c r="AE35" s="20" t="s">
        <v>124</v>
      </c>
      <c r="AF35" s="20">
        <v>45196</v>
      </c>
      <c r="AG35" s="20" t="s">
        <v>124</v>
      </c>
      <c r="AH35" s="20">
        <v>65665</v>
      </c>
      <c r="AI35" s="20" t="s">
        <v>124</v>
      </c>
      <c r="AJ35" s="20">
        <v>705305</v>
      </c>
      <c r="AK35" s="20" t="s">
        <v>124</v>
      </c>
      <c r="AL35" s="20">
        <v>2436496</v>
      </c>
      <c r="AM35" s="20" t="s">
        <v>124</v>
      </c>
      <c r="AN35" s="20">
        <v>3446880</v>
      </c>
      <c r="AO35" s="20" t="s">
        <v>124</v>
      </c>
      <c r="AP35" s="20">
        <v>1911998</v>
      </c>
      <c r="AQ35" s="20" t="s">
        <v>124</v>
      </c>
      <c r="AR35" s="20">
        <v>1063847</v>
      </c>
      <c r="AS35" s="20" t="s">
        <v>124</v>
      </c>
      <c r="AT35" s="20">
        <v>679756</v>
      </c>
      <c r="AU35" s="20" t="s">
        <v>124</v>
      </c>
      <c r="AV35" s="20">
        <v>625770</v>
      </c>
      <c r="AW35" s="20" t="s">
        <v>124</v>
      </c>
      <c r="AX35" s="20">
        <v>884347</v>
      </c>
      <c r="AY35" s="20" t="s">
        <v>124</v>
      </c>
      <c r="AZ35" s="20">
        <v>942710</v>
      </c>
      <c r="BA35" s="20" t="s">
        <v>124</v>
      </c>
      <c r="BB35" s="20">
        <v>781780</v>
      </c>
      <c r="BC35" s="20" t="s">
        <v>124</v>
      </c>
      <c r="BD35" s="20">
        <v>852426</v>
      </c>
      <c r="BE35" s="20" t="s">
        <v>124</v>
      </c>
      <c r="BF35" s="20">
        <v>1254460</v>
      </c>
      <c r="BG35" s="20" t="s">
        <v>124</v>
      </c>
      <c r="BH35" s="20">
        <v>1840911</v>
      </c>
      <c r="BI35" s="20" t="s">
        <v>124</v>
      </c>
      <c r="BJ35" s="20">
        <v>3685506</v>
      </c>
      <c r="BK35" s="20" t="s">
        <v>124</v>
      </c>
      <c r="BL35" s="20">
        <v>4491325</v>
      </c>
      <c r="BM35" s="20" t="s">
        <v>124</v>
      </c>
      <c r="BN35" s="20">
        <v>2389432</v>
      </c>
      <c r="BO35" s="20" t="s">
        <v>124</v>
      </c>
      <c r="BP35" s="20">
        <v>1364279</v>
      </c>
      <c r="BQ35" s="20" t="s">
        <v>124</v>
      </c>
      <c r="BR35" s="20">
        <v>1064689</v>
      </c>
      <c r="BS35" s="20" t="s">
        <v>124</v>
      </c>
      <c r="BT35" s="20">
        <v>1101188</v>
      </c>
      <c r="BU35" s="20" t="s">
        <v>124</v>
      </c>
      <c r="BV35" s="20">
        <v>1102770</v>
      </c>
      <c r="BW35" s="20" t="s">
        <v>124</v>
      </c>
      <c r="BX35" s="20">
        <v>1089408</v>
      </c>
      <c r="BY35" s="20" t="s">
        <v>124</v>
      </c>
      <c r="BZ35" s="20">
        <v>1216535</v>
      </c>
      <c r="CA35" s="20" t="s">
        <v>124</v>
      </c>
      <c r="CB35" s="20">
        <v>1352491</v>
      </c>
      <c r="CC35" s="20" t="s">
        <v>124</v>
      </c>
      <c r="CD35" s="20">
        <v>1706696</v>
      </c>
      <c r="CE35" s="20" t="s">
        <v>124</v>
      </c>
      <c r="CF35" s="20">
        <v>2355297</v>
      </c>
      <c r="CG35" s="20" t="s">
        <v>124</v>
      </c>
      <c r="CH35" s="20">
        <v>3622399</v>
      </c>
      <c r="CI35" s="20" t="s">
        <v>124</v>
      </c>
      <c r="CJ35" s="20">
        <v>4241006</v>
      </c>
      <c r="CK35" s="20" t="s">
        <v>124</v>
      </c>
      <c r="CL35" s="20">
        <v>2375625</v>
      </c>
      <c r="CM35" s="20" t="s">
        <v>124</v>
      </c>
      <c r="CN35" s="20">
        <v>2041982</v>
      </c>
      <c r="CO35" s="20" t="s">
        <v>124</v>
      </c>
      <c r="CP35" s="20">
        <v>1652537</v>
      </c>
      <c r="CQ35" s="20" t="s">
        <v>124</v>
      </c>
      <c r="CR35" s="20">
        <v>1562867</v>
      </c>
      <c r="CS35" s="20" t="s">
        <v>124</v>
      </c>
    </row>
    <row r="36" spans="1:97" ht="13" x14ac:dyDescent="0.25">
      <c r="A36" s="18" t="s">
        <v>56</v>
      </c>
      <c r="B36" s="11">
        <v>758314</v>
      </c>
      <c r="C36" s="11" t="s">
        <v>124</v>
      </c>
      <c r="D36" s="11">
        <v>858002</v>
      </c>
      <c r="E36" s="11" t="s">
        <v>124</v>
      </c>
      <c r="F36" s="11">
        <v>824988</v>
      </c>
      <c r="G36" s="11" t="s">
        <v>124</v>
      </c>
      <c r="H36" s="11">
        <v>1053570</v>
      </c>
      <c r="I36" s="11" t="s">
        <v>124</v>
      </c>
      <c r="J36" s="11">
        <v>1138761</v>
      </c>
      <c r="K36" s="11" t="s">
        <v>124</v>
      </c>
      <c r="L36" s="11">
        <v>1656250</v>
      </c>
      <c r="M36" s="11" t="s">
        <v>124</v>
      </c>
      <c r="N36" s="11">
        <v>2539905</v>
      </c>
      <c r="O36" s="11" t="s">
        <v>124</v>
      </c>
      <c r="P36" s="11">
        <v>2922686</v>
      </c>
      <c r="Q36" s="11" t="s">
        <v>124</v>
      </c>
      <c r="R36" s="11">
        <v>1455025</v>
      </c>
      <c r="S36" s="11" t="s">
        <v>124</v>
      </c>
      <c r="T36" s="11">
        <v>1068421</v>
      </c>
      <c r="U36" s="11" t="s">
        <v>124</v>
      </c>
      <c r="V36" s="11">
        <v>702651</v>
      </c>
      <c r="W36" s="11" t="s">
        <v>124</v>
      </c>
      <c r="X36" s="11">
        <v>784983</v>
      </c>
      <c r="Y36" s="11" t="s">
        <v>124</v>
      </c>
      <c r="Z36" s="11">
        <v>771661</v>
      </c>
      <c r="AA36" s="11" t="s">
        <v>124</v>
      </c>
      <c r="AB36" s="11">
        <v>836269</v>
      </c>
      <c r="AC36" s="11" t="s">
        <v>124</v>
      </c>
      <c r="AD36" s="11">
        <v>247962</v>
      </c>
      <c r="AE36" s="11" t="s">
        <v>124</v>
      </c>
      <c r="AF36" s="11">
        <v>12593</v>
      </c>
      <c r="AG36" s="11" t="s">
        <v>124</v>
      </c>
      <c r="AH36" s="11">
        <v>39159</v>
      </c>
      <c r="AI36" s="11" t="s">
        <v>124</v>
      </c>
      <c r="AJ36" s="11">
        <v>605804</v>
      </c>
      <c r="AK36" s="11" t="s">
        <v>124</v>
      </c>
      <c r="AL36" s="11">
        <v>2064539</v>
      </c>
      <c r="AM36" s="11" t="s">
        <v>124</v>
      </c>
      <c r="AN36" s="11">
        <v>2504694</v>
      </c>
      <c r="AO36" s="11" t="s">
        <v>124</v>
      </c>
      <c r="AP36" s="11">
        <v>1411191</v>
      </c>
      <c r="AQ36" s="11" t="s">
        <v>124</v>
      </c>
      <c r="AR36" s="11">
        <v>539889</v>
      </c>
      <c r="AS36" s="11" t="s">
        <v>124</v>
      </c>
      <c r="AT36" s="11">
        <v>84652</v>
      </c>
      <c r="AU36" s="11" t="s">
        <v>124</v>
      </c>
      <c r="AV36" s="11">
        <v>69890</v>
      </c>
      <c r="AW36" s="11" t="s">
        <v>124</v>
      </c>
      <c r="AX36" s="11">
        <v>62346</v>
      </c>
      <c r="AY36" s="11" t="s">
        <v>124</v>
      </c>
      <c r="AZ36" s="11">
        <v>88702</v>
      </c>
      <c r="BA36" s="11" t="s">
        <v>124</v>
      </c>
      <c r="BB36" s="11">
        <v>103419</v>
      </c>
      <c r="BC36" s="11" t="s">
        <v>124</v>
      </c>
      <c r="BD36" s="11">
        <v>111218</v>
      </c>
      <c r="BE36" s="11" t="s">
        <v>124</v>
      </c>
      <c r="BF36" s="11">
        <v>316044</v>
      </c>
      <c r="BG36" s="11" t="s">
        <v>124</v>
      </c>
      <c r="BH36" s="11">
        <v>1009788</v>
      </c>
      <c r="BI36" s="11" t="s">
        <v>124</v>
      </c>
      <c r="BJ36" s="11">
        <v>2271999</v>
      </c>
      <c r="BK36" s="11" t="s">
        <v>124</v>
      </c>
      <c r="BL36" s="11">
        <v>2974937</v>
      </c>
      <c r="BM36" s="11" t="s">
        <v>124</v>
      </c>
      <c r="BN36" s="11">
        <v>1629012</v>
      </c>
      <c r="BO36" s="11" t="s">
        <v>124</v>
      </c>
      <c r="BP36" s="11">
        <v>1181951</v>
      </c>
      <c r="BQ36" s="11" t="s">
        <v>124</v>
      </c>
      <c r="BR36" s="11">
        <v>716730</v>
      </c>
      <c r="BS36" s="11" t="s">
        <v>124</v>
      </c>
      <c r="BT36" s="11">
        <v>765634</v>
      </c>
      <c r="BU36" s="11" t="s">
        <v>124</v>
      </c>
      <c r="BV36" s="11">
        <v>564304</v>
      </c>
      <c r="BW36" s="11" t="s">
        <v>124</v>
      </c>
      <c r="BX36" s="11">
        <v>696669</v>
      </c>
      <c r="BY36" s="11" t="s">
        <v>124</v>
      </c>
      <c r="BZ36" s="11">
        <v>725141</v>
      </c>
      <c r="CA36" s="11" t="s">
        <v>124</v>
      </c>
      <c r="CB36" s="11">
        <v>925770</v>
      </c>
      <c r="CC36" s="11" t="s">
        <v>124</v>
      </c>
      <c r="CD36" s="11">
        <v>1134202</v>
      </c>
      <c r="CE36" s="11" t="s">
        <v>124</v>
      </c>
      <c r="CF36" s="11">
        <v>1969635</v>
      </c>
      <c r="CG36" s="11" t="s">
        <v>124</v>
      </c>
      <c r="CH36" s="11">
        <v>2658944</v>
      </c>
      <c r="CI36" s="11" t="s">
        <v>124</v>
      </c>
      <c r="CJ36" s="11">
        <v>3030282</v>
      </c>
      <c r="CK36" s="11" t="s">
        <v>124</v>
      </c>
      <c r="CL36" s="11">
        <v>1474573</v>
      </c>
      <c r="CM36" s="11" t="s">
        <v>124</v>
      </c>
      <c r="CN36" s="11">
        <v>1003399</v>
      </c>
      <c r="CO36" s="11" t="s">
        <v>124</v>
      </c>
      <c r="CP36" s="11">
        <v>645543</v>
      </c>
      <c r="CQ36" s="11" t="s">
        <v>124</v>
      </c>
      <c r="CR36" s="11">
        <v>730882</v>
      </c>
      <c r="CS36" s="11" t="s">
        <v>124</v>
      </c>
    </row>
    <row r="37" spans="1:97" ht="13" x14ac:dyDescent="0.25">
      <c r="A37" s="18" t="s">
        <v>57</v>
      </c>
      <c r="B37" s="20">
        <v>1004772</v>
      </c>
      <c r="C37" s="20" t="s">
        <v>124</v>
      </c>
      <c r="D37" s="20">
        <v>1211782</v>
      </c>
      <c r="E37" s="20" t="s">
        <v>124</v>
      </c>
      <c r="F37" s="20">
        <v>1149570</v>
      </c>
      <c r="G37" s="20" t="s">
        <v>124</v>
      </c>
      <c r="H37" s="20">
        <v>1127021</v>
      </c>
      <c r="I37" s="20" t="s">
        <v>124</v>
      </c>
      <c r="J37" s="20">
        <v>1422813</v>
      </c>
      <c r="K37" s="20" t="s">
        <v>124</v>
      </c>
      <c r="L37" s="20">
        <v>1534043</v>
      </c>
      <c r="M37" s="20" t="s">
        <v>124</v>
      </c>
      <c r="N37" s="20">
        <v>2283681</v>
      </c>
      <c r="O37" s="20" t="s">
        <v>124</v>
      </c>
      <c r="P37" s="20">
        <v>2387244</v>
      </c>
      <c r="Q37" s="20" t="s">
        <v>124</v>
      </c>
      <c r="R37" s="20">
        <v>1469846</v>
      </c>
      <c r="S37" s="20" t="s">
        <v>124</v>
      </c>
      <c r="T37" s="20">
        <v>1416402</v>
      </c>
      <c r="U37" s="20" t="s">
        <v>124</v>
      </c>
      <c r="V37" s="20">
        <v>1197919</v>
      </c>
      <c r="W37" s="20" t="s">
        <v>124</v>
      </c>
      <c r="X37" s="20">
        <v>1020216</v>
      </c>
      <c r="Y37" s="20" t="s">
        <v>124</v>
      </c>
      <c r="Z37" s="20">
        <v>1151345</v>
      </c>
      <c r="AA37" s="20" t="s">
        <v>124</v>
      </c>
      <c r="AB37" s="20">
        <v>1334619</v>
      </c>
      <c r="AC37" s="20" t="s">
        <v>124</v>
      </c>
      <c r="AD37" s="20">
        <v>500482</v>
      </c>
      <c r="AE37" s="20" t="s">
        <v>124</v>
      </c>
      <c r="AF37" s="20">
        <v>33854</v>
      </c>
      <c r="AG37" s="20" t="s">
        <v>124</v>
      </c>
      <c r="AH37" s="20">
        <v>139870</v>
      </c>
      <c r="AI37" s="20" t="s">
        <v>124</v>
      </c>
      <c r="AJ37" s="20">
        <v>561526</v>
      </c>
      <c r="AK37" s="20" t="s">
        <v>124</v>
      </c>
      <c r="AL37" s="20">
        <v>1740704</v>
      </c>
      <c r="AM37" s="20" t="s">
        <v>124</v>
      </c>
      <c r="AN37" s="20">
        <v>2002678</v>
      </c>
      <c r="AO37" s="20" t="s">
        <v>124</v>
      </c>
      <c r="AP37" s="20">
        <v>1060419</v>
      </c>
      <c r="AQ37" s="20" t="s">
        <v>124</v>
      </c>
      <c r="AR37" s="20">
        <v>442133</v>
      </c>
      <c r="AS37" s="20" t="s">
        <v>124</v>
      </c>
      <c r="AT37" s="20">
        <v>257080</v>
      </c>
      <c r="AU37" s="20" t="s">
        <v>124</v>
      </c>
      <c r="AV37" s="20">
        <v>213076</v>
      </c>
      <c r="AW37" s="20" t="s">
        <v>124</v>
      </c>
      <c r="AX37" s="20">
        <v>109188</v>
      </c>
      <c r="AY37" s="20" t="s">
        <v>124</v>
      </c>
      <c r="AZ37" s="20">
        <v>131298</v>
      </c>
      <c r="BA37" s="20" t="s">
        <v>124</v>
      </c>
      <c r="BB37" s="20">
        <v>146015</v>
      </c>
      <c r="BC37" s="20" t="s">
        <v>124</v>
      </c>
      <c r="BD37" s="20">
        <v>189627</v>
      </c>
      <c r="BE37" s="20" t="s">
        <v>124</v>
      </c>
      <c r="BF37" s="20">
        <v>365802</v>
      </c>
      <c r="BG37" s="20" t="s">
        <v>124</v>
      </c>
      <c r="BH37" s="20">
        <v>786950</v>
      </c>
      <c r="BI37" s="20" t="s">
        <v>124</v>
      </c>
      <c r="BJ37" s="20">
        <v>1773574</v>
      </c>
      <c r="BK37" s="20" t="s">
        <v>124</v>
      </c>
      <c r="BL37" s="20">
        <v>1922340</v>
      </c>
      <c r="BM37" s="20" t="s">
        <v>124</v>
      </c>
      <c r="BN37" s="20">
        <v>1136476</v>
      </c>
      <c r="BO37" s="20" t="s">
        <v>124</v>
      </c>
      <c r="BP37" s="20">
        <v>766753</v>
      </c>
      <c r="BQ37" s="20" t="s">
        <v>124</v>
      </c>
      <c r="BR37" s="20">
        <v>366456</v>
      </c>
      <c r="BS37" s="20" t="s">
        <v>124</v>
      </c>
      <c r="BT37" s="20">
        <v>221468</v>
      </c>
      <c r="BU37" s="20" t="s">
        <v>124</v>
      </c>
      <c r="BV37" s="20">
        <v>479746</v>
      </c>
      <c r="BW37" s="20" t="s">
        <v>124</v>
      </c>
      <c r="BX37" s="20">
        <v>667251</v>
      </c>
      <c r="BY37" s="20" t="s">
        <v>124</v>
      </c>
      <c r="BZ37" s="20">
        <v>789217</v>
      </c>
      <c r="CA37" s="20" t="s">
        <v>124</v>
      </c>
      <c r="CB37" s="20">
        <v>768236</v>
      </c>
      <c r="CC37" s="20" t="s">
        <v>124</v>
      </c>
      <c r="CD37" s="20">
        <v>958128</v>
      </c>
      <c r="CE37" s="20" t="s">
        <v>124</v>
      </c>
      <c r="CF37" s="20">
        <v>1197172</v>
      </c>
      <c r="CG37" s="20" t="s">
        <v>124</v>
      </c>
      <c r="CH37" s="20">
        <v>1747207</v>
      </c>
      <c r="CI37" s="20" t="s">
        <v>124</v>
      </c>
      <c r="CJ37" s="20">
        <v>1837077</v>
      </c>
      <c r="CK37" s="20" t="s">
        <v>124</v>
      </c>
      <c r="CL37" s="20">
        <v>1206965</v>
      </c>
      <c r="CM37" s="20" t="s">
        <v>124</v>
      </c>
      <c r="CN37" s="20">
        <v>1089007</v>
      </c>
      <c r="CO37" s="20" t="s">
        <v>124</v>
      </c>
      <c r="CP37" s="20">
        <v>866962</v>
      </c>
      <c r="CQ37" s="20" t="s">
        <v>124</v>
      </c>
      <c r="CR37" s="20">
        <v>741841</v>
      </c>
      <c r="CS37" s="20" t="s">
        <v>124</v>
      </c>
    </row>
    <row r="38" spans="1:97" ht="13" x14ac:dyDescent="0.25">
      <c r="A38" s="18" t="s">
        <v>58</v>
      </c>
      <c r="B38" s="11">
        <v>1546878</v>
      </c>
      <c r="C38" s="11" t="s">
        <v>124</v>
      </c>
      <c r="D38" s="11">
        <v>1729934</v>
      </c>
      <c r="E38" s="11" t="s">
        <v>124</v>
      </c>
      <c r="F38" s="11">
        <v>1864175</v>
      </c>
      <c r="G38" s="11" t="s">
        <v>124</v>
      </c>
      <c r="H38" s="11">
        <v>1578387</v>
      </c>
      <c r="I38" s="11" t="s">
        <v>124</v>
      </c>
      <c r="J38" s="11">
        <v>1574975</v>
      </c>
      <c r="K38" s="11" t="s">
        <v>124</v>
      </c>
      <c r="L38" s="11">
        <v>2287194</v>
      </c>
      <c r="M38" s="11" t="s">
        <v>124</v>
      </c>
      <c r="N38" s="11">
        <v>3267000</v>
      </c>
      <c r="O38" s="11" t="s">
        <v>124</v>
      </c>
      <c r="P38" s="11">
        <v>2410118</v>
      </c>
      <c r="Q38" s="11" t="s">
        <v>124</v>
      </c>
      <c r="R38" s="11">
        <v>1823988</v>
      </c>
      <c r="S38" s="11" t="s">
        <v>124</v>
      </c>
      <c r="T38" s="11">
        <v>1670416</v>
      </c>
      <c r="U38" s="11" t="s">
        <v>124</v>
      </c>
      <c r="V38" s="11">
        <v>1565487</v>
      </c>
      <c r="W38" s="11" t="s">
        <v>124</v>
      </c>
      <c r="X38" s="11">
        <v>1777108</v>
      </c>
      <c r="Y38" s="11" t="s">
        <v>124</v>
      </c>
      <c r="Z38" s="11">
        <v>1671060</v>
      </c>
      <c r="AA38" s="11" t="s">
        <v>124</v>
      </c>
      <c r="AB38" s="11">
        <v>1851603</v>
      </c>
      <c r="AC38" s="11" t="s">
        <v>124</v>
      </c>
      <c r="AD38" s="11">
        <v>995868</v>
      </c>
      <c r="AE38" s="11" t="s">
        <v>124</v>
      </c>
      <c r="AF38" s="11">
        <v>189995</v>
      </c>
      <c r="AG38" s="11" t="s">
        <v>124</v>
      </c>
      <c r="AH38" s="11">
        <v>299739</v>
      </c>
      <c r="AI38" s="11" t="s">
        <v>124</v>
      </c>
      <c r="AJ38" s="11">
        <v>1123599</v>
      </c>
      <c r="AK38" s="11" t="s">
        <v>124</v>
      </c>
      <c r="AL38" s="11">
        <v>2574632</v>
      </c>
      <c r="AM38" s="11" t="s">
        <v>124</v>
      </c>
      <c r="AN38" s="11">
        <v>1670555</v>
      </c>
      <c r="AO38" s="11" t="s">
        <v>124</v>
      </c>
      <c r="AP38" s="11">
        <v>1238322</v>
      </c>
      <c r="AQ38" s="11" t="s">
        <v>124</v>
      </c>
      <c r="AR38" s="11">
        <v>1125357</v>
      </c>
      <c r="AS38" s="11" t="s">
        <v>124</v>
      </c>
      <c r="AT38" s="11">
        <v>816813</v>
      </c>
      <c r="AU38" s="11" t="s">
        <v>124</v>
      </c>
      <c r="AV38" s="11">
        <v>766221</v>
      </c>
      <c r="AW38" s="11" t="s">
        <v>124</v>
      </c>
      <c r="AX38" s="11">
        <v>684536</v>
      </c>
      <c r="AY38" s="11" t="s">
        <v>124</v>
      </c>
      <c r="AZ38" s="11">
        <v>903249</v>
      </c>
      <c r="BA38" s="11" t="s">
        <v>124</v>
      </c>
      <c r="BB38" s="11">
        <v>862736</v>
      </c>
      <c r="BC38" s="11" t="s">
        <v>124</v>
      </c>
      <c r="BD38" s="11">
        <v>779679</v>
      </c>
      <c r="BE38" s="11" t="s">
        <v>124</v>
      </c>
      <c r="BF38" s="11">
        <v>849046</v>
      </c>
      <c r="BG38" s="11" t="s">
        <v>124</v>
      </c>
      <c r="BH38" s="11">
        <v>1722694</v>
      </c>
      <c r="BI38" s="11" t="s">
        <v>124</v>
      </c>
      <c r="BJ38" s="11">
        <v>3370119</v>
      </c>
      <c r="BK38" s="11" t="s">
        <v>124</v>
      </c>
      <c r="BL38" s="11">
        <v>2053077</v>
      </c>
      <c r="BM38" s="11" t="s">
        <v>124</v>
      </c>
      <c r="BN38" s="11">
        <v>1599763</v>
      </c>
      <c r="BO38" s="11" t="s">
        <v>124</v>
      </c>
      <c r="BP38" s="11">
        <v>1661072</v>
      </c>
      <c r="BQ38" s="11" t="s">
        <v>124</v>
      </c>
      <c r="BR38" s="11">
        <v>1395056</v>
      </c>
      <c r="BS38" s="11" t="s">
        <v>124</v>
      </c>
      <c r="BT38" s="11">
        <v>1607688</v>
      </c>
      <c r="BU38" s="11" t="s">
        <v>124</v>
      </c>
      <c r="BV38" s="11">
        <v>1019212</v>
      </c>
      <c r="BW38" s="11" t="s">
        <v>124</v>
      </c>
      <c r="BX38" s="11">
        <v>1416851</v>
      </c>
      <c r="BY38" s="11" t="s">
        <v>124</v>
      </c>
      <c r="BZ38" s="11">
        <v>1768781</v>
      </c>
      <c r="CA38" s="11" t="s">
        <v>124</v>
      </c>
      <c r="CB38" s="11">
        <v>1600584</v>
      </c>
      <c r="CC38" s="11" t="s">
        <v>124</v>
      </c>
      <c r="CD38" s="11">
        <v>1551730</v>
      </c>
      <c r="CE38" s="11" t="s">
        <v>124</v>
      </c>
      <c r="CF38" s="11">
        <v>2143986</v>
      </c>
      <c r="CG38" s="11" t="s">
        <v>124</v>
      </c>
      <c r="CH38" s="11">
        <v>3256389</v>
      </c>
      <c r="CI38" s="11" t="s">
        <v>124</v>
      </c>
      <c r="CJ38" s="11">
        <v>2311820</v>
      </c>
      <c r="CK38" s="11" t="s">
        <v>124</v>
      </c>
      <c r="CL38" s="11">
        <v>1844331</v>
      </c>
      <c r="CM38" s="11" t="s">
        <v>124</v>
      </c>
      <c r="CN38" s="11">
        <v>1672551</v>
      </c>
      <c r="CO38" s="11" t="s">
        <v>124</v>
      </c>
      <c r="CP38" s="11">
        <v>1486903</v>
      </c>
      <c r="CQ38" s="11" t="s">
        <v>124</v>
      </c>
      <c r="CR38" s="11">
        <v>1798189</v>
      </c>
      <c r="CS38" s="11" t="s">
        <v>124</v>
      </c>
    </row>
    <row r="39" spans="1:97" ht="13" x14ac:dyDescent="0.25">
      <c r="A39" s="18" t="s">
        <v>59</v>
      </c>
      <c r="B39" s="20">
        <v>3210122</v>
      </c>
      <c r="C39" s="20" t="s">
        <v>124</v>
      </c>
      <c r="D39" s="20">
        <v>3516862</v>
      </c>
      <c r="E39" s="20" t="s">
        <v>124</v>
      </c>
      <c r="F39" s="20">
        <v>3891051</v>
      </c>
      <c r="G39" s="20" t="s">
        <v>124</v>
      </c>
      <c r="H39" s="20">
        <v>3949344</v>
      </c>
      <c r="I39" s="20" t="s">
        <v>124</v>
      </c>
      <c r="J39" s="20">
        <v>5213127</v>
      </c>
      <c r="K39" s="20" t="s">
        <v>124</v>
      </c>
      <c r="L39" s="20">
        <v>6838182</v>
      </c>
      <c r="M39" s="20" t="s">
        <v>124</v>
      </c>
      <c r="N39" s="20">
        <v>12995092</v>
      </c>
      <c r="O39" s="20" t="s">
        <v>124</v>
      </c>
      <c r="P39" s="20">
        <v>8493189</v>
      </c>
      <c r="Q39" s="20" t="s">
        <v>124</v>
      </c>
      <c r="R39" s="20">
        <v>4391774</v>
      </c>
      <c r="S39" s="20" t="s">
        <v>124</v>
      </c>
      <c r="T39" s="20">
        <v>3968379</v>
      </c>
      <c r="U39" s="20" t="s">
        <v>124</v>
      </c>
      <c r="V39" s="20">
        <v>3582482</v>
      </c>
      <c r="W39" s="20" t="s">
        <v>124</v>
      </c>
      <c r="X39" s="20">
        <v>3125677</v>
      </c>
      <c r="Y39" s="20" t="s">
        <v>124</v>
      </c>
      <c r="Z39" s="20">
        <v>3215655</v>
      </c>
      <c r="AA39" s="20" t="s">
        <v>124</v>
      </c>
      <c r="AB39" s="20">
        <v>3614473</v>
      </c>
      <c r="AC39" s="20" t="s">
        <v>124</v>
      </c>
      <c r="AD39" s="20">
        <v>2241229</v>
      </c>
      <c r="AE39" s="20" t="s">
        <v>124</v>
      </c>
      <c r="AF39" s="20">
        <v>1216016</v>
      </c>
      <c r="AG39" s="20" t="s">
        <v>124</v>
      </c>
      <c r="AH39" s="20">
        <v>2184201</v>
      </c>
      <c r="AI39" s="20" t="s">
        <v>124</v>
      </c>
      <c r="AJ39" s="20">
        <v>3511373</v>
      </c>
      <c r="AK39" s="20" t="s">
        <v>124</v>
      </c>
      <c r="AL39" s="20">
        <v>8669089</v>
      </c>
      <c r="AM39" s="20" t="s">
        <v>124</v>
      </c>
      <c r="AN39" s="20">
        <v>5621329</v>
      </c>
      <c r="AO39" s="20" t="s">
        <v>124</v>
      </c>
      <c r="AP39" s="20">
        <v>2998161</v>
      </c>
      <c r="AQ39" s="20" t="s">
        <v>124</v>
      </c>
      <c r="AR39" s="20">
        <v>3015435</v>
      </c>
      <c r="AS39" s="20" t="s">
        <v>124</v>
      </c>
      <c r="AT39" s="20">
        <v>1551428</v>
      </c>
      <c r="AU39" s="20" t="s">
        <v>124</v>
      </c>
      <c r="AV39" s="20">
        <v>1510968</v>
      </c>
      <c r="AW39" s="20" t="s">
        <v>124</v>
      </c>
      <c r="AX39" s="20">
        <v>1665390</v>
      </c>
      <c r="AY39" s="20" t="s">
        <v>124</v>
      </c>
      <c r="AZ39" s="20">
        <v>1993379</v>
      </c>
      <c r="BA39" s="20" t="s">
        <v>124</v>
      </c>
      <c r="BB39" s="20">
        <v>2191874</v>
      </c>
      <c r="BC39" s="20" t="s">
        <v>124</v>
      </c>
      <c r="BD39" s="20">
        <v>2256269</v>
      </c>
      <c r="BE39" s="20" t="s">
        <v>124</v>
      </c>
      <c r="BF39" s="20">
        <v>3214000</v>
      </c>
      <c r="BG39" s="20" t="s">
        <v>124</v>
      </c>
      <c r="BH39" s="20">
        <v>4775311</v>
      </c>
      <c r="BI39" s="20" t="s">
        <v>124</v>
      </c>
      <c r="BJ39" s="20">
        <v>11575292</v>
      </c>
      <c r="BK39" s="20" t="s">
        <v>124</v>
      </c>
      <c r="BL39" s="20">
        <v>8047201</v>
      </c>
      <c r="BM39" s="20" t="s">
        <v>124</v>
      </c>
      <c r="BN39" s="20">
        <v>3938326</v>
      </c>
      <c r="BO39" s="20" t="s">
        <v>124</v>
      </c>
      <c r="BP39" s="20">
        <v>3777671</v>
      </c>
      <c r="BQ39" s="20" t="s">
        <v>124</v>
      </c>
      <c r="BR39" s="20">
        <v>3647414</v>
      </c>
      <c r="BS39" s="20" t="s">
        <v>124</v>
      </c>
      <c r="BT39" s="20">
        <v>2939961</v>
      </c>
      <c r="BU39" s="20" t="s">
        <v>124</v>
      </c>
      <c r="BV39" s="20">
        <v>2397844</v>
      </c>
      <c r="BW39" s="20" t="s">
        <v>124</v>
      </c>
      <c r="BX39" s="20">
        <v>2982257</v>
      </c>
      <c r="BY39" s="20" t="s">
        <v>124</v>
      </c>
      <c r="BZ39" s="20">
        <v>3802162</v>
      </c>
      <c r="CA39" s="20" t="s">
        <v>124</v>
      </c>
      <c r="CB39" s="20">
        <v>4278254</v>
      </c>
      <c r="CC39" s="20" t="s">
        <v>124</v>
      </c>
      <c r="CD39" s="20">
        <v>5340073</v>
      </c>
      <c r="CE39" s="20" t="s">
        <v>124</v>
      </c>
      <c r="CF39" s="20">
        <v>6631587</v>
      </c>
      <c r="CG39" s="20" t="s">
        <v>124</v>
      </c>
      <c r="CH39" s="20">
        <v>12891519</v>
      </c>
      <c r="CI39" s="20" t="s">
        <v>124</v>
      </c>
      <c r="CJ39" s="20">
        <v>8799599</v>
      </c>
      <c r="CK39" s="20" t="s">
        <v>124</v>
      </c>
      <c r="CL39" s="20">
        <v>4572932</v>
      </c>
      <c r="CM39" s="20" t="s">
        <v>124</v>
      </c>
      <c r="CN39" s="20">
        <v>3992664</v>
      </c>
      <c r="CO39" s="20" t="s">
        <v>124</v>
      </c>
      <c r="CP39" s="20">
        <v>3637556</v>
      </c>
      <c r="CQ39" s="20" t="s">
        <v>124</v>
      </c>
      <c r="CR39" s="20" t="s">
        <v>127</v>
      </c>
      <c r="CS39" s="20" t="s">
        <v>124</v>
      </c>
    </row>
    <row r="40" spans="1:97" ht="13" x14ac:dyDescent="0.25">
      <c r="A40" s="18" t="s">
        <v>60</v>
      </c>
      <c r="B40" s="11">
        <v>399110</v>
      </c>
      <c r="C40" s="11" t="s">
        <v>124</v>
      </c>
      <c r="D40" s="11">
        <v>518275</v>
      </c>
      <c r="E40" s="11" t="s">
        <v>124</v>
      </c>
      <c r="F40" s="11">
        <v>560446</v>
      </c>
      <c r="G40" s="11" t="s">
        <v>124</v>
      </c>
      <c r="H40" s="11">
        <v>423594</v>
      </c>
      <c r="I40" s="11" t="s">
        <v>124</v>
      </c>
      <c r="J40" s="11">
        <v>567233</v>
      </c>
      <c r="K40" s="11" t="s">
        <v>124</v>
      </c>
      <c r="L40" s="11">
        <v>954450</v>
      </c>
      <c r="M40" s="11" t="s">
        <v>124</v>
      </c>
      <c r="N40" s="11">
        <v>1315927</v>
      </c>
      <c r="O40" s="11" t="s">
        <v>124</v>
      </c>
      <c r="P40" s="11">
        <v>1278030</v>
      </c>
      <c r="Q40" s="11" t="s">
        <v>124</v>
      </c>
      <c r="R40" s="11">
        <v>832423</v>
      </c>
      <c r="S40" s="11" t="s">
        <v>124</v>
      </c>
      <c r="T40" s="11">
        <v>635446</v>
      </c>
      <c r="U40" s="11" t="s">
        <v>124</v>
      </c>
      <c r="V40" s="11">
        <v>496076</v>
      </c>
      <c r="W40" s="11" t="s">
        <v>124</v>
      </c>
      <c r="X40" s="11">
        <v>439949</v>
      </c>
      <c r="Y40" s="11" t="s">
        <v>124</v>
      </c>
      <c r="Z40" s="11">
        <v>418270</v>
      </c>
      <c r="AA40" s="11" t="s">
        <v>124</v>
      </c>
      <c r="AB40" s="11">
        <v>480172</v>
      </c>
      <c r="AC40" s="11" t="s">
        <v>124</v>
      </c>
      <c r="AD40" s="11">
        <v>261685</v>
      </c>
      <c r="AE40" s="11" t="s">
        <v>124</v>
      </c>
      <c r="AF40" s="11">
        <v>30263</v>
      </c>
      <c r="AG40" s="11" t="s">
        <v>124</v>
      </c>
      <c r="AH40" s="11">
        <v>89131</v>
      </c>
      <c r="AI40" s="11" t="s">
        <v>124</v>
      </c>
      <c r="AJ40" s="11">
        <v>292890</v>
      </c>
      <c r="AK40" s="11" t="s">
        <v>124</v>
      </c>
      <c r="AL40" s="11">
        <v>837432</v>
      </c>
      <c r="AM40" s="11" t="s">
        <v>124</v>
      </c>
      <c r="AN40" s="11">
        <v>559247</v>
      </c>
      <c r="AO40" s="11" t="s">
        <v>124</v>
      </c>
      <c r="AP40" s="11">
        <v>142955</v>
      </c>
      <c r="AQ40" s="11" t="s">
        <v>124</v>
      </c>
      <c r="AR40" s="11">
        <v>84162</v>
      </c>
      <c r="AS40" s="11" t="s">
        <v>124</v>
      </c>
      <c r="AT40" s="11">
        <v>55223</v>
      </c>
      <c r="AU40" s="11" t="s">
        <v>124</v>
      </c>
      <c r="AV40" s="11">
        <v>44074</v>
      </c>
      <c r="AW40" s="11" t="s">
        <v>124</v>
      </c>
      <c r="AX40" s="11">
        <v>55810</v>
      </c>
      <c r="AY40" s="11" t="s">
        <v>124</v>
      </c>
      <c r="AZ40" s="11">
        <v>73648</v>
      </c>
      <c r="BA40" s="11" t="s">
        <v>124</v>
      </c>
      <c r="BB40" s="11">
        <v>85524</v>
      </c>
      <c r="BC40" s="11" t="s">
        <v>124</v>
      </c>
      <c r="BD40" s="11">
        <v>84945</v>
      </c>
      <c r="BE40" s="11" t="s">
        <v>124</v>
      </c>
      <c r="BF40" s="11">
        <v>190134</v>
      </c>
      <c r="BG40" s="11" t="s">
        <v>124</v>
      </c>
      <c r="BH40" s="11">
        <v>486025</v>
      </c>
      <c r="BI40" s="11" t="s">
        <v>124</v>
      </c>
      <c r="BJ40" s="11">
        <v>1167081</v>
      </c>
      <c r="BK40" s="11" t="s">
        <v>124</v>
      </c>
      <c r="BL40" s="11">
        <v>1038275</v>
      </c>
      <c r="BM40" s="11" t="s">
        <v>124</v>
      </c>
      <c r="BN40" s="11">
        <v>671868</v>
      </c>
      <c r="BO40" s="11" t="s">
        <v>124</v>
      </c>
      <c r="BP40" s="11">
        <v>538271</v>
      </c>
      <c r="BQ40" s="11" t="s">
        <v>124</v>
      </c>
      <c r="BR40" s="11">
        <v>347066</v>
      </c>
      <c r="BS40" s="11" t="s">
        <v>124</v>
      </c>
      <c r="BT40" s="11">
        <v>273224</v>
      </c>
      <c r="BU40" s="11" t="s">
        <v>124</v>
      </c>
      <c r="BV40" s="11">
        <v>241192</v>
      </c>
      <c r="BW40" s="11" t="s">
        <v>126</v>
      </c>
      <c r="BX40" s="11">
        <v>396444</v>
      </c>
      <c r="BY40" s="11" t="s">
        <v>126</v>
      </c>
      <c r="BZ40" s="11">
        <v>488304</v>
      </c>
      <c r="CA40" s="11" t="s">
        <v>126</v>
      </c>
      <c r="CB40" s="11">
        <v>458924</v>
      </c>
      <c r="CC40" s="11" t="s">
        <v>126</v>
      </c>
      <c r="CD40" s="11">
        <v>557702</v>
      </c>
      <c r="CE40" s="11" t="s">
        <v>126</v>
      </c>
      <c r="CF40" s="11">
        <v>1125600</v>
      </c>
      <c r="CG40" s="11" t="s">
        <v>126</v>
      </c>
      <c r="CH40" s="11">
        <v>1550576</v>
      </c>
      <c r="CI40" s="11" t="s">
        <v>126</v>
      </c>
      <c r="CJ40" s="11">
        <v>1472231</v>
      </c>
      <c r="CK40" s="11" t="s">
        <v>126</v>
      </c>
      <c r="CL40" s="11">
        <v>853463</v>
      </c>
      <c r="CM40" s="11" t="s">
        <v>126</v>
      </c>
      <c r="CN40" s="11">
        <v>715548</v>
      </c>
      <c r="CO40" s="11" t="s">
        <v>126</v>
      </c>
      <c r="CP40" s="11">
        <v>532823</v>
      </c>
      <c r="CQ40" s="11" t="s">
        <v>126</v>
      </c>
      <c r="CR40" s="11">
        <v>454373</v>
      </c>
      <c r="CS40" s="11" t="s">
        <v>126</v>
      </c>
    </row>
    <row r="41" spans="1:97" ht="13" x14ac:dyDescent="0.25">
      <c r="A41" s="18" t="s">
        <v>61</v>
      </c>
      <c r="B41" s="20">
        <v>13100</v>
      </c>
      <c r="C41" s="20" t="s">
        <v>124</v>
      </c>
      <c r="D41" s="20">
        <v>15174</v>
      </c>
      <c r="E41" s="20" t="s">
        <v>124</v>
      </c>
      <c r="F41" s="20">
        <v>14800</v>
      </c>
      <c r="G41" s="20" t="s">
        <v>124</v>
      </c>
      <c r="H41" s="20">
        <v>9538</v>
      </c>
      <c r="I41" s="20" t="s">
        <v>124</v>
      </c>
      <c r="J41" s="20">
        <v>11539</v>
      </c>
      <c r="K41" s="20" t="s">
        <v>124</v>
      </c>
      <c r="L41" s="20">
        <v>16883</v>
      </c>
      <c r="M41" s="20" t="s">
        <v>124</v>
      </c>
      <c r="N41" s="20">
        <v>20415</v>
      </c>
      <c r="O41" s="20" t="s">
        <v>124</v>
      </c>
      <c r="P41" s="20">
        <v>23012</v>
      </c>
      <c r="Q41" s="20" t="s">
        <v>124</v>
      </c>
      <c r="R41" s="20">
        <v>16823</v>
      </c>
      <c r="S41" s="20" t="s">
        <v>124</v>
      </c>
      <c r="T41" s="20">
        <v>15245</v>
      </c>
      <c r="U41" s="20" t="s">
        <v>124</v>
      </c>
      <c r="V41" s="20">
        <v>8557</v>
      </c>
      <c r="W41" s="20" t="s">
        <v>124</v>
      </c>
      <c r="X41" s="20">
        <v>12500</v>
      </c>
      <c r="Y41" s="20" t="s">
        <v>124</v>
      </c>
      <c r="Z41" s="20">
        <v>15506</v>
      </c>
      <c r="AA41" s="20" t="s">
        <v>124</v>
      </c>
      <c r="AB41" s="20">
        <v>19594</v>
      </c>
      <c r="AC41" s="20" t="s">
        <v>124</v>
      </c>
      <c r="AD41" s="20">
        <v>6984</v>
      </c>
      <c r="AE41" s="20" t="s">
        <v>124</v>
      </c>
      <c r="AF41" s="20">
        <v>901</v>
      </c>
      <c r="AG41" s="20" t="s">
        <v>124</v>
      </c>
      <c r="AH41" s="20">
        <v>2878</v>
      </c>
      <c r="AI41" s="20" t="s">
        <v>124</v>
      </c>
      <c r="AJ41" s="20">
        <v>8024</v>
      </c>
      <c r="AK41" s="20" t="s">
        <v>124</v>
      </c>
      <c r="AL41" s="20">
        <v>18959</v>
      </c>
      <c r="AM41" s="20" t="s">
        <v>124</v>
      </c>
      <c r="AN41" s="20">
        <v>18626</v>
      </c>
      <c r="AO41" s="20" t="s">
        <v>124</v>
      </c>
      <c r="AP41" s="20">
        <v>13892</v>
      </c>
      <c r="AQ41" s="20" t="s">
        <v>124</v>
      </c>
      <c r="AR41" s="20">
        <v>10219</v>
      </c>
      <c r="AS41" s="20" t="s">
        <v>124</v>
      </c>
      <c r="AT41" s="20">
        <v>4178</v>
      </c>
      <c r="AU41" s="20" t="s">
        <v>124</v>
      </c>
      <c r="AV41" s="20">
        <v>7742</v>
      </c>
      <c r="AW41" s="20" t="s">
        <v>124</v>
      </c>
      <c r="AX41" s="20">
        <v>7755</v>
      </c>
      <c r="AY41" s="20" t="s">
        <v>124</v>
      </c>
      <c r="AZ41" s="20">
        <v>13373</v>
      </c>
      <c r="BA41" s="20" t="s">
        <v>124</v>
      </c>
      <c r="BB41" s="20">
        <v>10875</v>
      </c>
      <c r="BC41" s="20" t="s">
        <v>124</v>
      </c>
      <c r="BD41" s="20">
        <v>6395</v>
      </c>
      <c r="BE41" s="20" t="s">
        <v>124</v>
      </c>
      <c r="BF41" s="20">
        <v>8820</v>
      </c>
      <c r="BG41" s="20" t="s">
        <v>124</v>
      </c>
      <c r="BH41" s="20">
        <v>14432</v>
      </c>
      <c r="BI41" s="20" t="s">
        <v>124</v>
      </c>
      <c r="BJ41" s="20">
        <v>21564</v>
      </c>
      <c r="BK41" s="20" t="s">
        <v>124</v>
      </c>
      <c r="BL41" s="20">
        <v>24315</v>
      </c>
      <c r="BM41" s="20" t="s">
        <v>124</v>
      </c>
      <c r="BN41" s="20">
        <v>17419</v>
      </c>
      <c r="BO41" s="20" t="s">
        <v>124</v>
      </c>
      <c r="BP41" s="20">
        <v>18025</v>
      </c>
      <c r="BQ41" s="20" t="s">
        <v>124</v>
      </c>
      <c r="BR41" s="20">
        <v>9141</v>
      </c>
      <c r="BS41" s="20" t="s">
        <v>124</v>
      </c>
      <c r="BT41" s="20">
        <v>10272</v>
      </c>
      <c r="BU41" s="20" t="s">
        <v>124</v>
      </c>
      <c r="BV41" s="20">
        <v>11567</v>
      </c>
      <c r="BW41" s="20" t="s">
        <v>124</v>
      </c>
      <c r="BX41" s="20">
        <v>17271</v>
      </c>
      <c r="BY41" s="20" t="s">
        <v>124</v>
      </c>
      <c r="BZ41" s="20">
        <v>15565</v>
      </c>
      <c r="CA41" s="20" t="s">
        <v>124</v>
      </c>
      <c r="CB41" s="20">
        <v>10130</v>
      </c>
      <c r="CC41" s="20" t="s">
        <v>124</v>
      </c>
      <c r="CD41" s="20">
        <v>14058</v>
      </c>
      <c r="CE41" s="20" t="s">
        <v>124</v>
      </c>
      <c r="CF41" s="20">
        <v>19245</v>
      </c>
      <c r="CG41" s="20" t="s">
        <v>124</v>
      </c>
      <c r="CH41" s="20">
        <v>24688</v>
      </c>
      <c r="CI41" s="20" t="s">
        <v>124</v>
      </c>
      <c r="CJ41" s="20">
        <v>25885</v>
      </c>
      <c r="CK41" s="20" t="s">
        <v>124</v>
      </c>
      <c r="CL41" s="20">
        <v>19505</v>
      </c>
      <c r="CM41" s="20" t="s">
        <v>124</v>
      </c>
      <c r="CN41" s="20">
        <v>17949</v>
      </c>
      <c r="CO41" s="20" t="s">
        <v>124</v>
      </c>
      <c r="CP41" s="20">
        <v>9433</v>
      </c>
      <c r="CQ41" s="20" t="s">
        <v>124</v>
      </c>
      <c r="CR41" s="20">
        <v>12395</v>
      </c>
      <c r="CS41" s="20" t="s">
        <v>124</v>
      </c>
    </row>
    <row r="42" spans="1:97" ht="13" x14ac:dyDescent="0.25">
      <c r="A42" s="18" t="s">
        <v>62</v>
      </c>
      <c r="B42" s="11">
        <v>1717820</v>
      </c>
      <c r="C42" s="11" t="s">
        <v>124</v>
      </c>
      <c r="D42" s="11">
        <v>1952288</v>
      </c>
      <c r="E42" s="11" t="s">
        <v>124</v>
      </c>
      <c r="F42" s="11">
        <v>2259864</v>
      </c>
      <c r="G42" s="11" t="s">
        <v>124</v>
      </c>
      <c r="H42" s="11">
        <v>2094732</v>
      </c>
      <c r="I42" s="11" t="s">
        <v>124</v>
      </c>
      <c r="J42" s="11">
        <v>2730572</v>
      </c>
      <c r="K42" s="11" t="s">
        <v>124</v>
      </c>
      <c r="L42" s="11">
        <v>4261169</v>
      </c>
      <c r="M42" s="11" t="s">
        <v>124</v>
      </c>
      <c r="N42" s="11">
        <v>6575171</v>
      </c>
      <c r="O42" s="11" t="s">
        <v>124</v>
      </c>
      <c r="P42" s="11">
        <v>4958781</v>
      </c>
      <c r="Q42" s="11" t="s">
        <v>124</v>
      </c>
      <c r="R42" s="11">
        <v>2786254</v>
      </c>
      <c r="S42" s="11" t="s">
        <v>124</v>
      </c>
      <c r="T42" s="11">
        <v>2231659</v>
      </c>
      <c r="U42" s="11" t="s">
        <v>124</v>
      </c>
      <c r="V42" s="11">
        <v>1981527</v>
      </c>
      <c r="W42" s="11" t="s">
        <v>124</v>
      </c>
      <c r="X42" s="11">
        <v>1629717</v>
      </c>
      <c r="Y42" s="11" t="s">
        <v>124</v>
      </c>
      <c r="Z42" s="11">
        <v>1877566</v>
      </c>
      <c r="AA42" s="11" t="s">
        <v>124</v>
      </c>
      <c r="AB42" s="11">
        <v>2206272</v>
      </c>
      <c r="AC42" s="11" t="s">
        <v>124</v>
      </c>
      <c r="AD42" s="11">
        <v>1023219</v>
      </c>
      <c r="AE42" s="11" t="s">
        <v>124</v>
      </c>
      <c r="AF42" s="11">
        <v>331077</v>
      </c>
      <c r="AG42" s="11" t="s">
        <v>124</v>
      </c>
      <c r="AH42" s="11">
        <v>1029921</v>
      </c>
      <c r="AI42" s="11" t="s">
        <v>124</v>
      </c>
      <c r="AJ42" s="11">
        <v>2339636</v>
      </c>
      <c r="AK42" s="11" t="s">
        <v>124</v>
      </c>
      <c r="AL42" s="11">
        <v>6371069</v>
      </c>
      <c r="AM42" s="11" t="s">
        <v>124</v>
      </c>
      <c r="AN42" s="11">
        <v>3512447</v>
      </c>
      <c r="AO42" s="11" t="s">
        <v>124</v>
      </c>
      <c r="AP42" s="11">
        <v>1826921</v>
      </c>
      <c r="AQ42" s="11" t="s">
        <v>124</v>
      </c>
      <c r="AR42" s="11">
        <v>1503197</v>
      </c>
      <c r="AS42" s="11" t="s">
        <v>124</v>
      </c>
      <c r="AT42" s="11">
        <v>861402</v>
      </c>
      <c r="AU42" s="11" t="s">
        <v>124</v>
      </c>
      <c r="AV42" s="11">
        <v>838106</v>
      </c>
      <c r="AW42" s="11" t="s">
        <v>124</v>
      </c>
      <c r="AX42" s="11">
        <v>778702</v>
      </c>
      <c r="AY42" s="11" t="s">
        <v>124</v>
      </c>
      <c r="AZ42" s="11">
        <v>923296</v>
      </c>
      <c r="BA42" s="11" t="s">
        <v>124</v>
      </c>
      <c r="BB42" s="11">
        <v>958802</v>
      </c>
      <c r="BC42" s="11" t="s">
        <v>124</v>
      </c>
      <c r="BD42" s="11">
        <v>882656</v>
      </c>
      <c r="BE42" s="11" t="s">
        <v>124</v>
      </c>
      <c r="BF42" s="11">
        <v>1562160</v>
      </c>
      <c r="BG42" s="11" t="s">
        <v>124</v>
      </c>
      <c r="BH42" s="11">
        <v>2763531</v>
      </c>
      <c r="BI42" s="11" t="s">
        <v>124</v>
      </c>
      <c r="BJ42" s="11">
        <v>6617789</v>
      </c>
      <c r="BK42" s="11" t="s">
        <v>124</v>
      </c>
      <c r="BL42" s="11">
        <v>4357724</v>
      </c>
      <c r="BM42" s="11" t="s">
        <v>124</v>
      </c>
      <c r="BN42" s="11">
        <v>2630427</v>
      </c>
      <c r="BO42" s="11" t="s">
        <v>124</v>
      </c>
      <c r="BP42" s="11">
        <v>2362975</v>
      </c>
      <c r="BQ42" s="11" t="s">
        <v>124</v>
      </c>
      <c r="BR42" s="11">
        <v>2002776</v>
      </c>
      <c r="BS42" s="11" t="s">
        <v>124</v>
      </c>
      <c r="BT42" s="11">
        <v>1251208</v>
      </c>
      <c r="BU42" s="11" t="s">
        <v>124</v>
      </c>
      <c r="BV42" s="11">
        <v>1179569</v>
      </c>
      <c r="BW42" s="11" t="s">
        <v>124</v>
      </c>
      <c r="BX42" s="11">
        <v>1775823</v>
      </c>
      <c r="BY42" s="11" t="s">
        <v>124</v>
      </c>
      <c r="BZ42" s="11">
        <v>2329321</v>
      </c>
      <c r="CA42" s="11" t="s">
        <v>124</v>
      </c>
      <c r="CB42" s="11">
        <v>2354940</v>
      </c>
      <c r="CC42" s="11" t="s">
        <v>124</v>
      </c>
      <c r="CD42" s="11">
        <v>2938765</v>
      </c>
      <c r="CE42" s="11" t="s">
        <v>124</v>
      </c>
      <c r="CF42" s="11">
        <v>4538079</v>
      </c>
      <c r="CG42" s="11" t="s">
        <v>124</v>
      </c>
      <c r="CH42" s="11">
        <v>6677066</v>
      </c>
      <c r="CI42" s="11" t="s">
        <v>124</v>
      </c>
      <c r="CJ42" s="11">
        <v>5158405</v>
      </c>
      <c r="CK42" s="11" t="s">
        <v>124</v>
      </c>
      <c r="CL42" s="11">
        <v>3054172</v>
      </c>
      <c r="CM42" s="11" t="s">
        <v>124</v>
      </c>
      <c r="CN42" s="11">
        <v>2350454</v>
      </c>
      <c r="CO42" s="11" t="s">
        <v>124</v>
      </c>
      <c r="CP42" s="11">
        <v>2063175</v>
      </c>
      <c r="CQ42" s="11" t="s">
        <v>124</v>
      </c>
      <c r="CR42" s="11">
        <v>1707425</v>
      </c>
      <c r="CS42" s="11" t="s">
        <v>124</v>
      </c>
    </row>
    <row r="43" spans="1:97" ht="13" x14ac:dyDescent="0.25">
      <c r="A43" s="18" t="s">
        <v>63</v>
      </c>
      <c r="B43" s="20">
        <v>4131765</v>
      </c>
      <c r="C43" s="20" t="s">
        <v>124</v>
      </c>
      <c r="D43" s="20">
        <v>5051106</v>
      </c>
      <c r="E43" s="20" t="s">
        <v>124</v>
      </c>
      <c r="F43" s="20">
        <v>4738585</v>
      </c>
      <c r="G43" s="20" t="s">
        <v>124</v>
      </c>
      <c r="H43" s="20">
        <v>3670797</v>
      </c>
      <c r="I43" s="20" t="s">
        <v>124</v>
      </c>
      <c r="J43" s="20">
        <v>3791175</v>
      </c>
      <c r="K43" s="20" t="s">
        <v>124</v>
      </c>
      <c r="L43" s="20">
        <v>5261554</v>
      </c>
      <c r="M43" s="20" t="s">
        <v>124</v>
      </c>
      <c r="N43" s="20">
        <v>7463497</v>
      </c>
      <c r="O43" s="20" t="s">
        <v>124</v>
      </c>
      <c r="P43" s="20">
        <v>7118486</v>
      </c>
      <c r="Q43" s="20" t="s">
        <v>124</v>
      </c>
      <c r="R43" s="20">
        <v>5028893</v>
      </c>
      <c r="S43" s="20" t="s">
        <v>124</v>
      </c>
      <c r="T43" s="20">
        <v>4011802</v>
      </c>
      <c r="U43" s="20" t="s">
        <v>124</v>
      </c>
      <c r="V43" s="20">
        <v>2306824</v>
      </c>
      <c r="W43" s="20" t="s">
        <v>128</v>
      </c>
      <c r="X43" s="20">
        <v>3655824</v>
      </c>
      <c r="Y43" s="20" t="s">
        <v>124</v>
      </c>
      <c r="Z43" s="20">
        <v>4390692</v>
      </c>
      <c r="AA43" s="20" t="s">
        <v>124</v>
      </c>
      <c r="AB43" s="20">
        <v>5604831</v>
      </c>
      <c r="AC43" s="20" t="s">
        <v>124</v>
      </c>
      <c r="AD43" s="20">
        <v>1970344</v>
      </c>
      <c r="AE43" s="20" t="s">
        <v>124</v>
      </c>
      <c r="AF43" s="20">
        <v>295199</v>
      </c>
      <c r="AG43" s="20" t="s">
        <v>124</v>
      </c>
      <c r="AH43" s="20">
        <v>846242</v>
      </c>
      <c r="AI43" s="20" t="s">
        <v>124</v>
      </c>
      <c r="AJ43" s="20">
        <v>2414316</v>
      </c>
      <c r="AK43" s="20" t="s">
        <v>124</v>
      </c>
      <c r="AL43" s="20">
        <v>6693132</v>
      </c>
      <c r="AM43" s="20" t="s">
        <v>124</v>
      </c>
      <c r="AN43" s="20">
        <v>5808053</v>
      </c>
      <c r="AO43" s="20" t="s">
        <v>124</v>
      </c>
      <c r="AP43" s="20">
        <v>4297679</v>
      </c>
      <c r="AQ43" s="20" t="s">
        <v>124</v>
      </c>
      <c r="AR43" s="20">
        <v>3105894</v>
      </c>
      <c r="AS43" s="20" t="s">
        <v>124</v>
      </c>
      <c r="AT43" s="20">
        <v>1065022</v>
      </c>
      <c r="AU43" s="20" t="s">
        <v>124</v>
      </c>
      <c r="AV43" s="20">
        <v>2022950</v>
      </c>
      <c r="AW43" s="20" t="s">
        <v>124</v>
      </c>
      <c r="AX43" s="20">
        <v>1996720</v>
      </c>
      <c r="AY43" s="20" t="s">
        <v>124</v>
      </c>
      <c r="AZ43" s="20">
        <v>3455454</v>
      </c>
      <c r="BA43" s="20" t="s">
        <v>124</v>
      </c>
      <c r="BB43" s="20">
        <v>2641094</v>
      </c>
      <c r="BC43" s="20" t="s">
        <v>124</v>
      </c>
      <c r="BD43" s="20">
        <v>3031764</v>
      </c>
      <c r="BE43" s="20" t="s">
        <v>124</v>
      </c>
      <c r="BF43" s="20">
        <v>3168201</v>
      </c>
      <c r="BG43" s="20" t="s">
        <v>124</v>
      </c>
      <c r="BH43" s="20">
        <v>3667968</v>
      </c>
      <c r="BI43" s="20" t="s">
        <v>124</v>
      </c>
      <c r="BJ43" s="20">
        <v>6726276</v>
      </c>
      <c r="BK43" s="20" t="s">
        <v>124</v>
      </c>
      <c r="BL43" s="20">
        <v>7040519</v>
      </c>
      <c r="BM43" s="20" t="s">
        <v>124</v>
      </c>
      <c r="BN43" s="20">
        <v>4865009</v>
      </c>
      <c r="BO43" s="20" t="s">
        <v>124</v>
      </c>
      <c r="BP43" s="20">
        <v>4249927</v>
      </c>
      <c r="BQ43" s="20" t="s">
        <v>124</v>
      </c>
      <c r="BR43" s="20">
        <v>1971397</v>
      </c>
      <c r="BS43" s="20" t="s">
        <v>124</v>
      </c>
      <c r="BT43" s="20">
        <v>3070159</v>
      </c>
      <c r="BU43" s="20" t="s">
        <v>124</v>
      </c>
      <c r="BV43" s="20" t="s">
        <v>127</v>
      </c>
      <c r="BW43" s="20" t="s">
        <v>124</v>
      </c>
      <c r="BX43" s="20" t="s">
        <v>127</v>
      </c>
      <c r="BY43" s="20" t="s">
        <v>124</v>
      </c>
      <c r="BZ43" s="20" t="s">
        <v>127</v>
      </c>
      <c r="CA43" s="20" t="s">
        <v>124</v>
      </c>
      <c r="CB43" s="20" t="s">
        <v>127</v>
      </c>
      <c r="CC43" s="20" t="s">
        <v>124</v>
      </c>
      <c r="CD43" s="20" t="s">
        <v>127</v>
      </c>
      <c r="CE43" s="20" t="s">
        <v>124</v>
      </c>
      <c r="CF43" s="20" t="s">
        <v>127</v>
      </c>
      <c r="CG43" s="20" t="s">
        <v>124</v>
      </c>
      <c r="CH43" s="20" t="s">
        <v>127</v>
      </c>
      <c r="CI43" s="20" t="s">
        <v>124</v>
      </c>
      <c r="CJ43" s="20" t="s">
        <v>127</v>
      </c>
      <c r="CK43" s="20" t="s">
        <v>124</v>
      </c>
      <c r="CL43" s="20" t="s">
        <v>127</v>
      </c>
      <c r="CM43" s="20" t="s">
        <v>124</v>
      </c>
      <c r="CN43" s="20" t="s">
        <v>127</v>
      </c>
      <c r="CO43" s="20" t="s">
        <v>124</v>
      </c>
      <c r="CP43" s="20" t="s">
        <v>127</v>
      </c>
      <c r="CQ43" s="20" t="s">
        <v>124</v>
      </c>
      <c r="CR43" s="20" t="s">
        <v>127</v>
      </c>
      <c r="CS43" s="20" t="s">
        <v>124</v>
      </c>
    </row>
    <row r="44" spans="1:97" ht="13" x14ac:dyDescent="0.25">
      <c r="A44" s="18" t="s">
        <v>64</v>
      </c>
      <c r="B44" s="11">
        <v>13839763</v>
      </c>
      <c r="C44" s="11" t="s">
        <v>124</v>
      </c>
      <c r="D44" s="11">
        <v>21873796</v>
      </c>
      <c r="E44" s="11" t="s">
        <v>124</v>
      </c>
      <c r="F44" s="11">
        <v>23192700</v>
      </c>
      <c r="G44" s="11" t="s">
        <v>124</v>
      </c>
      <c r="H44" s="11">
        <v>32053193</v>
      </c>
      <c r="I44" s="11" t="s">
        <v>124</v>
      </c>
      <c r="J44" s="11">
        <v>27516741</v>
      </c>
      <c r="K44" s="11" t="s">
        <v>124</v>
      </c>
      <c r="L44" s="11">
        <v>32588291</v>
      </c>
      <c r="M44" s="11" t="s">
        <v>124</v>
      </c>
      <c r="N44" s="11">
        <v>67922268</v>
      </c>
      <c r="O44" s="11" t="s">
        <v>124</v>
      </c>
      <c r="P44" s="11">
        <v>52146730</v>
      </c>
      <c r="Q44" s="11" t="s">
        <v>124</v>
      </c>
      <c r="R44" s="11">
        <v>28903956</v>
      </c>
      <c r="S44" s="11" t="s">
        <v>124</v>
      </c>
      <c r="T44" s="11">
        <v>26649835</v>
      </c>
      <c r="U44" s="11" t="s">
        <v>124</v>
      </c>
      <c r="V44" s="11">
        <v>17886132</v>
      </c>
      <c r="W44" s="11" t="s">
        <v>124</v>
      </c>
      <c r="X44" s="11">
        <v>22655341</v>
      </c>
      <c r="Y44" s="11" t="s">
        <v>124</v>
      </c>
      <c r="Z44" s="11">
        <v>20369948</v>
      </c>
      <c r="AA44" s="11" t="s">
        <v>124</v>
      </c>
      <c r="AB44" s="11">
        <v>16763992</v>
      </c>
      <c r="AC44" s="11" t="s">
        <v>124</v>
      </c>
      <c r="AD44" s="11">
        <v>11453623</v>
      </c>
      <c r="AE44" s="11" t="s">
        <v>124</v>
      </c>
      <c r="AF44" s="11">
        <v>0</v>
      </c>
      <c r="AG44" s="11" t="s">
        <v>124</v>
      </c>
      <c r="AH44" s="11">
        <v>0</v>
      </c>
      <c r="AI44" s="11" t="s">
        <v>124</v>
      </c>
      <c r="AJ44" s="11">
        <v>0</v>
      </c>
      <c r="AK44" s="11" t="s">
        <v>126</v>
      </c>
      <c r="AL44" s="11">
        <v>713</v>
      </c>
      <c r="AM44" s="11" t="s">
        <v>126</v>
      </c>
      <c r="AN44" s="11" t="s">
        <v>127</v>
      </c>
      <c r="AO44" s="11" t="s">
        <v>124</v>
      </c>
      <c r="AP44" s="11" t="s">
        <v>127</v>
      </c>
      <c r="AQ44" s="11" t="s">
        <v>124</v>
      </c>
      <c r="AR44" s="11" t="s">
        <v>127</v>
      </c>
      <c r="AS44" s="11" t="s">
        <v>124</v>
      </c>
      <c r="AT44" s="11" t="s">
        <v>127</v>
      </c>
      <c r="AU44" s="11" t="s">
        <v>124</v>
      </c>
      <c r="AV44" s="11" t="s">
        <v>127</v>
      </c>
      <c r="AW44" s="11" t="s">
        <v>124</v>
      </c>
      <c r="AX44" s="11" t="s">
        <v>127</v>
      </c>
      <c r="AY44" s="11" t="s">
        <v>124</v>
      </c>
      <c r="AZ44" s="11" t="s">
        <v>127</v>
      </c>
      <c r="BA44" s="11" t="s">
        <v>124</v>
      </c>
      <c r="BB44" s="11" t="s">
        <v>127</v>
      </c>
      <c r="BC44" s="11" t="s">
        <v>124</v>
      </c>
      <c r="BD44" s="11" t="s">
        <v>127</v>
      </c>
      <c r="BE44" s="11" t="s">
        <v>124</v>
      </c>
      <c r="BF44" s="11" t="s">
        <v>127</v>
      </c>
      <c r="BG44" s="11" t="s">
        <v>124</v>
      </c>
      <c r="BH44" s="11" t="s">
        <v>127</v>
      </c>
      <c r="BI44" s="11" t="s">
        <v>124</v>
      </c>
      <c r="BJ44" s="11" t="s">
        <v>127</v>
      </c>
      <c r="BK44" s="11" t="s">
        <v>124</v>
      </c>
      <c r="BL44" s="11" t="s">
        <v>127</v>
      </c>
      <c r="BM44" s="11" t="s">
        <v>124</v>
      </c>
      <c r="BN44" s="11" t="s">
        <v>127</v>
      </c>
      <c r="BO44" s="11" t="s">
        <v>124</v>
      </c>
      <c r="BP44" s="11" t="s">
        <v>127</v>
      </c>
      <c r="BQ44" s="11" t="s">
        <v>124</v>
      </c>
      <c r="BR44" s="11" t="s">
        <v>127</v>
      </c>
      <c r="BS44" s="11" t="s">
        <v>124</v>
      </c>
      <c r="BT44" s="11" t="s">
        <v>127</v>
      </c>
      <c r="BU44" s="11" t="s">
        <v>124</v>
      </c>
      <c r="BV44" s="11" t="s">
        <v>127</v>
      </c>
      <c r="BW44" s="11" t="s">
        <v>124</v>
      </c>
      <c r="BX44" s="11" t="s">
        <v>127</v>
      </c>
      <c r="BY44" s="11" t="s">
        <v>124</v>
      </c>
      <c r="BZ44" s="11" t="s">
        <v>127</v>
      </c>
      <c r="CA44" s="11" t="s">
        <v>124</v>
      </c>
      <c r="CB44" s="11" t="s">
        <v>127</v>
      </c>
      <c r="CC44" s="11" t="s">
        <v>124</v>
      </c>
      <c r="CD44" s="11" t="s">
        <v>127</v>
      </c>
      <c r="CE44" s="11" t="s">
        <v>124</v>
      </c>
      <c r="CF44" s="11" t="s">
        <v>127</v>
      </c>
      <c r="CG44" s="11" t="s">
        <v>124</v>
      </c>
      <c r="CH44" s="11" t="s">
        <v>127</v>
      </c>
      <c r="CI44" s="11" t="s">
        <v>124</v>
      </c>
      <c r="CJ44" s="11" t="s">
        <v>127</v>
      </c>
      <c r="CK44" s="11" t="s">
        <v>124</v>
      </c>
      <c r="CL44" s="11" t="s">
        <v>127</v>
      </c>
      <c r="CM44" s="11" t="s">
        <v>124</v>
      </c>
      <c r="CN44" s="11" t="s">
        <v>127</v>
      </c>
      <c r="CO44" s="11" t="s">
        <v>124</v>
      </c>
      <c r="CP44" s="11" t="s">
        <v>127</v>
      </c>
      <c r="CQ44" s="11" t="s">
        <v>124</v>
      </c>
      <c r="CR44" s="11" t="s">
        <v>127</v>
      </c>
      <c r="CS44" s="11" t="s">
        <v>124</v>
      </c>
    </row>
    <row r="45" spans="1:97" ht="13" x14ac:dyDescent="0.25">
      <c r="A45" s="18" t="s">
        <v>65</v>
      </c>
      <c r="B45" s="20">
        <v>59991</v>
      </c>
      <c r="C45" s="20" t="s">
        <v>124</v>
      </c>
      <c r="D45" s="20">
        <v>75806</v>
      </c>
      <c r="E45" s="20" t="s">
        <v>124</v>
      </c>
      <c r="F45" s="20">
        <v>98662</v>
      </c>
      <c r="G45" s="20" t="s">
        <v>124</v>
      </c>
      <c r="H45" s="20">
        <v>218028</v>
      </c>
      <c r="I45" s="20" t="s">
        <v>124</v>
      </c>
      <c r="J45" s="20">
        <v>411359</v>
      </c>
      <c r="K45" s="20" t="s">
        <v>124</v>
      </c>
      <c r="L45" s="20">
        <v>659629</v>
      </c>
      <c r="M45" s="20" t="s">
        <v>124</v>
      </c>
      <c r="N45" s="20">
        <v>937096</v>
      </c>
      <c r="O45" s="20" t="s">
        <v>124</v>
      </c>
      <c r="P45" s="20">
        <v>1048037</v>
      </c>
      <c r="Q45" s="20" t="s">
        <v>124</v>
      </c>
      <c r="R45" s="20">
        <v>680033</v>
      </c>
      <c r="S45" s="20" t="s">
        <v>124</v>
      </c>
      <c r="T45" s="20">
        <v>312975</v>
      </c>
      <c r="U45" s="20" t="s">
        <v>124</v>
      </c>
      <c r="V45" s="20">
        <v>103459</v>
      </c>
      <c r="W45" s="20" t="s">
        <v>124</v>
      </c>
      <c r="X45" s="20">
        <v>75712</v>
      </c>
      <c r="Y45" s="20" t="s">
        <v>124</v>
      </c>
      <c r="Z45" s="20">
        <v>63811</v>
      </c>
      <c r="AA45" s="20" t="s">
        <v>124</v>
      </c>
      <c r="AB45" s="20">
        <v>87098</v>
      </c>
      <c r="AC45" s="20" t="s">
        <v>124</v>
      </c>
      <c r="AD45" s="20">
        <v>39733</v>
      </c>
      <c r="AE45" s="20" t="s">
        <v>124</v>
      </c>
      <c r="AF45" s="20">
        <v>2053</v>
      </c>
      <c r="AG45" s="20" t="s">
        <v>124</v>
      </c>
      <c r="AH45" s="20">
        <v>5622</v>
      </c>
      <c r="AI45" s="20" t="s">
        <v>124</v>
      </c>
      <c r="AJ45" s="20">
        <v>56838</v>
      </c>
      <c r="AK45" s="20" t="s">
        <v>124</v>
      </c>
      <c r="AL45" s="20">
        <v>136135</v>
      </c>
      <c r="AM45" s="20" t="s">
        <v>124</v>
      </c>
      <c r="AN45" s="20">
        <v>280535</v>
      </c>
      <c r="AO45" s="20" t="s">
        <v>124</v>
      </c>
      <c r="AP45" s="20">
        <v>176547</v>
      </c>
      <c r="AQ45" s="20" t="s">
        <v>124</v>
      </c>
      <c r="AR45" s="20">
        <v>44485</v>
      </c>
      <c r="AS45" s="20" t="s">
        <v>124</v>
      </c>
      <c r="AT45" s="20">
        <v>30596</v>
      </c>
      <c r="AU45" s="20" t="s">
        <v>124</v>
      </c>
      <c r="AV45" s="20">
        <v>20989</v>
      </c>
      <c r="AW45" s="20" t="s">
        <v>124</v>
      </c>
      <c r="AX45" s="20">
        <v>34845</v>
      </c>
      <c r="AY45" s="20" t="s">
        <v>124</v>
      </c>
      <c r="AZ45" s="20">
        <v>32711</v>
      </c>
      <c r="BA45" s="20" t="s">
        <v>124</v>
      </c>
      <c r="BB45" s="20">
        <v>28257</v>
      </c>
      <c r="BC45" s="20" t="s">
        <v>124</v>
      </c>
      <c r="BD45" s="20">
        <v>48026</v>
      </c>
      <c r="BE45" s="20" t="s">
        <v>124</v>
      </c>
      <c r="BF45" s="20">
        <v>128580</v>
      </c>
      <c r="BG45" s="20" t="s">
        <v>124</v>
      </c>
      <c r="BH45" s="20">
        <v>277467</v>
      </c>
      <c r="BI45" s="20" t="s">
        <v>124</v>
      </c>
      <c r="BJ45" s="20">
        <v>810865</v>
      </c>
      <c r="BK45" s="20" t="s">
        <v>124</v>
      </c>
      <c r="BL45" s="20">
        <v>915990</v>
      </c>
      <c r="BM45" s="20" t="s">
        <v>124</v>
      </c>
      <c r="BN45" s="20">
        <v>395053</v>
      </c>
      <c r="BO45" s="20" t="s">
        <v>124</v>
      </c>
      <c r="BP45" s="20">
        <v>139633</v>
      </c>
      <c r="BQ45" s="20" t="s">
        <v>124</v>
      </c>
      <c r="BR45" s="20">
        <v>83219</v>
      </c>
      <c r="BS45" s="20" t="s">
        <v>124</v>
      </c>
      <c r="BT45" s="20">
        <v>54194</v>
      </c>
      <c r="BU45" s="20" t="s">
        <v>124</v>
      </c>
      <c r="BV45" s="20">
        <v>55391</v>
      </c>
      <c r="BW45" s="20" t="s">
        <v>124</v>
      </c>
      <c r="BX45" s="20">
        <v>66265</v>
      </c>
      <c r="BY45" s="20" t="s">
        <v>124</v>
      </c>
      <c r="BZ45" s="20">
        <v>106251</v>
      </c>
      <c r="CA45" s="20" t="s">
        <v>124</v>
      </c>
      <c r="CB45" s="20">
        <v>199774</v>
      </c>
      <c r="CC45" s="20" t="s">
        <v>124</v>
      </c>
      <c r="CD45" s="20">
        <v>333068</v>
      </c>
      <c r="CE45" s="20" t="s">
        <v>124</v>
      </c>
      <c r="CF45" s="20">
        <v>549865</v>
      </c>
      <c r="CG45" s="20" t="s">
        <v>124</v>
      </c>
      <c r="CH45" s="20">
        <v>950900</v>
      </c>
      <c r="CI45" s="20" t="s">
        <v>124</v>
      </c>
      <c r="CJ45" s="20">
        <v>1043762</v>
      </c>
      <c r="CK45" s="20" t="s">
        <v>124</v>
      </c>
      <c r="CL45" s="20">
        <v>532975</v>
      </c>
      <c r="CM45" s="20" t="s">
        <v>124</v>
      </c>
      <c r="CN45" s="20">
        <v>268002</v>
      </c>
      <c r="CO45" s="20" t="s">
        <v>124</v>
      </c>
      <c r="CP45" s="20">
        <v>123457</v>
      </c>
      <c r="CQ45" s="20" t="s">
        <v>124</v>
      </c>
      <c r="CR45" s="20">
        <v>85984</v>
      </c>
      <c r="CS45" s="20" t="s">
        <v>124</v>
      </c>
    </row>
    <row r="46" spans="1:97" ht="13" x14ac:dyDescent="0.25">
      <c r="A46" s="18" t="s">
        <v>66</v>
      </c>
      <c r="B46" s="11">
        <v>92988</v>
      </c>
      <c r="C46" s="11" t="s">
        <v>124</v>
      </c>
      <c r="D46" s="11">
        <v>86783</v>
      </c>
      <c r="E46" s="11" t="s">
        <v>124</v>
      </c>
      <c r="F46" s="11">
        <v>111431</v>
      </c>
      <c r="G46" s="11" t="s">
        <v>124</v>
      </c>
      <c r="H46" s="11">
        <v>164461</v>
      </c>
      <c r="I46" s="11" t="s">
        <v>124</v>
      </c>
      <c r="J46" s="11">
        <v>203394</v>
      </c>
      <c r="K46" s="11" t="s">
        <v>124</v>
      </c>
      <c r="L46" s="11">
        <v>257969</v>
      </c>
      <c r="M46" s="11" t="s">
        <v>124</v>
      </c>
      <c r="N46" s="11">
        <v>329352</v>
      </c>
      <c r="O46" s="11" t="s">
        <v>124</v>
      </c>
      <c r="P46" s="11">
        <v>360260</v>
      </c>
      <c r="Q46" s="11" t="s">
        <v>124</v>
      </c>
      <c r="R46" s="11">
        <v>255215</v>
      </c>
      <c r="S46" s="11" t="s">
        <v>124</v>
      </c>
      <c r="T46" s="11">
        <v>189986</v>
      </c>
      <c r="U46" s="11" t="s">
        <v>124</v>
      </c>
      <c r="V46" s="11">
        <v>131019</v>
      </c>
      <c r="W46" s="11" t="s">
        <v>124</v>
      </c>
      <c r="X46" s="11">
        <v>112025</v>
      </c>
      <c r="Y46" s="11" t="s">
        <v>124</v>
      </c>
      <c r="Z46" s="11">
        <v>101699</v>
      </c>
      <c r="AA46" s="11" t="s">
        <v>124</v>
      </c>
      <c r="AB46" s="11">
        <v>90799</v>
      </c>
      <c r="AC46" s="11" t="s">
        <v>124</v>
      </c>
      <c r="AD46" s="11">
        <v>40435</v>
      </c>
      <c r="AE46" s="11" t="s">
        <v>124</v>
      </c>
      <c r="AF46" s="11">
        <v>4560</v>
      </c>
      <c r="AG46" s="11" t="s">
        <v>124</v>
      </c>
      <c r="AH46" s="11">
        <v>4871</v>
      </c>
      <c r="AI46" s="11" t="s">
        <v>124</v>
      </c>
      <c r="AJ46" s="11">
        <v>14029</v>
      </c>
      <c r="AK46" s="11" t="s">
        <v>124</v>
      </c>
      <c r="AL46" s="11">
        <v>110140</v>
      </c>
      <c r="AM46" s="11" t="s">
        <v>124</v>
      </c>
      <c r="AN46" s="11">
        <v>246021</v>
      </c>
      <c r="AO46" s="11" t="s">
        <v>124</v>
      </c>
      <c r="AP46" s="11">
        <v>102946</v>
      </c>
      <c r="AQ46" s="11" t="s">
        <v>124</v>
      </c>
      <c r="AR46" s="11">
        <v>65058</v>
      </c>
      <c r="AS46" s="11" t="s">
        <v>124</v>
      </c>
      <c r="AT46" s="11">
        <v>41506</v>
      </c>
      <c r="AU46" s="11" t="s">
        <v>124</v>
      </c>
      <c r="AV46" s="11">
        <v>52275</v>
      </c>
      <c r="AW46" s="11" t="s">
        <v>124</v>
      </c>
      <c r="AX46" s="11">
        <v>55622</v>
      </c>
      <c r="AY46" s="11" t="s">
        <v>124</v>
      </c>
      <c r="AZ46" s="11">
        <v>53570</v>
      </c>
      <c r="BA46" s="11" t="s">
        <v>124</v>
      </c>
      <c r="BB46" s="11">
        <v>50264</v>
      </c>
      <c r="BC46" s="11" t="s">
        <v>124</v>
      </c>
      <c r="BD46" s="11">
        <v>41315</v>
      </c>
      <c r="BE46" s="11" t="s">
        <v>124</v>
      </c>
      <c r="BF46" s="11">
        <v>77876</v>
      </c>
      <c r="BG46" s="11" t="s">
        <v>124</v>
      </c>
      <c r="BH46" s="11">
        <v>115038</v>
      </c>
      <c r="BI46" s="11" t="s">
        <v>124</v>
      </c>
      <c r="BJ46" s="11">
        <v>214690</v>
      </c>
      <c r="BK46" s="11" t="s">
        <v>124</v>
      </c>
      <c r="BL46" s="11">
        <v>300863</v>
      </c>
      <c r="BM46" s="11" t="s">
        <v>124</v>
      </c>
      <c r="BN46" s="11">
        <v>142992</v>
      </c>
      <c r="BO46" s="11" t="s">
        <v>124</v>
      </c>
      <c r="BP46" s="11">
        <v>114584</v>
      </c>
      <c r="BQ46" s="11" t="s">
        <v>124</v>
      </c>
      <c r="BR46" s="11">
        <v>84203</v>
      </c>
      <c r="BS46" s="11" t="s">
        <v>124</v>
      </c>
      <c r="BT46" s="11">
        <v>71267</v>
      </c>
      <c r="BU46" s="11" t="s">
        <v>124</v>
      </c>
      <c r="BV46" s="11">
        <v>78912</v>
      </c>
      <c r="BW46" s="11" t="s">
        <v>124</v>
      </c>
      <c r="BX46" s="11">
        <v>73549</v>
      </c>
      <c r="BY46" s="11" t="s">
        <v>124</v>
      </c>
      <c r="BZ46" s="11">
        <v>85081</v>
      </c>
      <c r="CA46" s="11" t="s">
        <v>124</v>
      </c>
      <c r="CB46" s="11">
        <v>97851</v>
      </c>
      <c r="CC46" s="11" t="s">
        <v>124</v>
      </c>
      <c r="CD46" s="11">
        <v>151238</v>
      </c>
      <c r="CE46" s="11" t="s">
        <v>124</v>
      </c>
      <c r="CF46" s="11">
        <v>184362</v>
      </c>
      <c r="CG46" s="11" t="s">
        <v>124</v>
      </c>
      <c r="CH46" s="11">
        <v>281418</v>
      </c>
      <c r="CI46" s="11" t="s">
        <v>124</v>
      </c>
      <c r="CJ46" s="11">
        <v>302769</v>
      </c>
      <c r="CK46" s="11" t="s">
        <v>124</v>
      </c>
      <c r="CL46" s="11">
        <v>198359</v>
      </c>
      <c r="CM46" s="11" t="s">
        <v>124</v>
      </c>
      <c r="CN46" s="11">
        <v>161774</v>
      </c>
      <c r="CO46" s="11" t="s">
        <v>124</v>
      </c>
      <c r="CP46" s="11">
        <v>117790</v>
      </c>
      <c r="CQ46" s="11" t="s">
        <v>124</v>
      </c>
      <c r="CR46" s="11">
        <v>87395</v>
      </c>
      <c r="CS46" s="11" t="s">
        <v>124</v>
      </c>
    </row>
    <row r="47" spans="1:97" ht="13" x14ac:dyDescent="0.25">
      <c r="A47" s="18" t="s">
        <v>67</v>
      </c>
      <c r="B47" s="20">
        <v>57208</v>
      </c>
      <c r="C47" s="20" t="s">
        <v>126</v>
      </c>
      <c r="D47" s="20">
        <v>60264</v>
      </c>
      <c r="E47" s="20" t="s">
        <v>126</v>
      </c>
      <c r="F47" s="20">
        <v>78205</v>
      </c>
      <c r="G47" s="20" t="s">
        <v>126</v>
      </c>
      <c r="H47" s="20">
        <v>103291</v>
      </c>
      <c r="I47" s="20" t="s">
        <v>126</v>
      </c>
      <c r="J47" s="20">
        <v>154793</v>
      </c>
      <c r="K47" s="20" t="s">
        <v>126</v>
      </c>
      <c r="L47" s="20">
        <v>352652</v>
      </c>
      <c r="M47" s="20" t="s">
        <v>126</v>
      </c>
      <c r="N47" s="20">
        <v>743078</v>
      </c>
      <c r="O47" s="20" t="s">
        <v>126</v>
      </c>
      <c r="P47" s="20">
        <v>883654</v>
      </c>
      <c r="Q47" s="20" t="s">
        <v>126</v>
      </c>
      <c r="R47" s="20">
        <v>359601</v>
      </c>
      <c r="S47" s="20" t="s">
        <v>126</v>
      </c>
      <c r="T47" s="20">
        <v>123468</v>
      </c>
      <c r="U47" s="20" t="s">
        <v>126</v>
      </c>
      <c r="V47" s="20">
        <v>114385</v>
      </c>
      <c r="W47" s="20" t="s">
        <v>126</v>
      </c>
      <c r="X47" s="20">
        <v>222820</v>
      </c>
      <c r="Y47" s="20" t="s">
        <v>126</v>
      </c>
      <c r="Z47" s="20">
        <v>96566</v>
      </c>
      <c r="AA47" s="20" t="s">
        <v>126</v>
      </c>
      <c r="AB47" s="20">
        <v>63781</v>
      </c>
      <c r="AC47" s="20" t="s">
        <v>126</v>
      </c>
      <c r="AD47" s="20">
        <v>17009</v>
      </c>
      <c r="AE47" s="20" t="s">
        <v>126</v>
      </c>
      <c r="AF47" s="20">
        <v>0</v>
      </c>
      <c r="AG47" s="20" t="s">
        <v>126</v>
      </c>
      <c r="AH47" s="20">
        <v>38098</v>
      </c>
      <c r="AI47" s="20" t="s">
        <v>126</v>
      </c>
      <c r="AJ47" s="20">
        <v>104513</v>
      </c>
      <c r="AK47" s="20" t="s">
        <v>126</v>
      </c>
      <c r="AL47" s="20">
        <v>340007</v>
      </c>
      <c r="AM47" s="20" t="s">
        <v>124</v>
      </c>
      <c r="AN47" s="20">
        <v>568284</v>
      </c>
      <c r="AO47" s="20" t="s">
        <v>124</v>
      </c>
      <c r="AP47" s="20">
        <v>185724</v>
      </c>
      <c r="AQ47" s="20" t="s">
        <v>124</v>
      </c>
      <c r="AR47" s="20">
        <v>71242</v>
      </c>
      <c r="AS47" s="20" t="s">
        <v>126</v>
      </c>
      <c r="AT47" s="20" t="s">
        <v>127</v>
      </c>
      <c r="AU47" s="20" t="s">
        <v>129</v>
      </c>
      <c r="AV47" s="20" t="s">
        <v>127</v>
      </c>
      <c r="AW47" s="20" t="s">
        <v>129</v>
      </c>
      <c r="AX47" s="20">
        <v>55030</v>
      </c>
      <c r="AY47" s="20" t="s">
        <v>126</v>
      </c>
      <c r="AZ47" s="20">
        <v>54924</v>
      </c>
      <c r="BA47" s="20" t="s">
        <v>126</v>
      </c>
      <c r="BB47" s="20">
        <v>55045</v>
      </c>
      <c r="BC47" s="20" t="s">
        <v>126</v>
      </c>
      <c r="BD47" s="20">
        <v>87134</v>
      </c>
      <c r="BE47" s="20" t="s">
        <v>126</v>
      </c>
      <c r="BF47" s="20">
        <v>142095</v>
      </c>
      <c r="BG47" s="20" t="s">
        <v>126</v>
      </c>
      <c r="BH47" s="20">
        <v>324474</v>
      </c>
      <c r="BI47" s="20" t="s">
        <v>126</v>
      </c>
      <c r="BJ47" s="20">
        <v>697052</v>
      </c>
      <c r="BK47" s="20" t="s">
        <v>126</v>
      </c>
      <c r="BL47" s="20">
        <v>986183</v>
      </c>
      <c r="BM47" s="20" t="s">
        <v>126</v>
      </c>
      <c r="BN47" s="20">
        <v>377091</v>
      </c>
      <c r="BO47" s="20" t="s">
        <v>126</v>
      </c>
      <c r="BP47" s="20">
        <v>151723</v>
      </c>
      <c r="BQ47" s="20" t="s">
        <v>126</v>
      </c>
      <c r="BR47" s="20">
        <v>131065</v>
      </c>
      <c r="BS47" s="20" t="s">
        <v>126</v>
      </c>
      <c r="BT47" s="20">
        <v>123140</v>
      </c>
      <c r="BU47" s="20" t="s">
        <v>126</v>
      </c>
      <c r="BV47" s="20">
        <v>112180</v>
      </c>
      <c r="BW47" s="20" t="s">
        <v>126</v>
      </c>
      <c r="BX47" s="20">
        <v>103768</v>
      </c>
      <c r="BY47" s="20" t="s">
        <v>126</v>
      </c>
      <c r="BZ47" s="20">
        <v>113136</v>
      </c>
      <c r="CA47" s="20" t="s">
        <v>126</v>
      </c>
      <c r="CB47" s="20">
        <v>138541</v>
      </c>
      <c r="CC47" s="20" t="s">
        <v>126</v>
      </c>
      <c r="CD47" s="20">
        <v>265738</v>
      </c>
      <c r="CE47" s="20" t="s">
        <v>126</v>
      </c>
      <c r="CF47" s="20">
        <v>447438</v>
      </c>
      <c r="CG47" s="20" t="s">
        <v>126</v>
      </c>
      <c r="CH47" s="20">
        <v>801208</v>
      </c>
      <c r="CI47" s="20" t="s">
        <v>126</v>
      </c>
      <c r="CJ47" s="20">
        <v>961887</v>
      </c>
      <c r="CK47" s="20" t="s">
        <v>126</v>
      </c>
      <c r="CL47" s="20">
        <v>437018</v>
      </c>
      <c r="CM47" s="20" t="s">
        <v>126</v>
      </c>
      <c r="CN47" s="20">
        <v>201009</v>
      </c>
      <c r="CO47" s="20" t="s">
        <v>126</v>
      </c>
      <c r="CP47" s="20">
        <v>127511</v>
      </c>
      <c r="CQ47" s="20" t="s">
        <v>126</v>
      </c>
      <c r="CR47" s="20">
        <v>121895</v>
      </c>
      <c r="CS47" s="20" t="s">
        <v>126</v>
      </c>
    </row>
    <row r="48" spans="1:97" ht="13" x14ac:dyDescent="0.25">
      <c r="A48" s="18" t="s">
        <v>68</v>
      </c>
      <c r="B48" s="11">
        <v>550879</v>
      </c>
      <c r="C48" s="11" t="s">
        <v>124</v>
      </c>
      <c r="D48" s="11">
        <v>607341</v>
      </c>
      <c r="E48" s="11" t="s">
        <v>124</v>
      </c>
      <c r="F48" s="11">
        <v>634205</v>
      </c>
      <c r="G48" s="11" t="s">
        <v>124</v>
      </c>
      <c r="H48" s="11">
        <v>775774</v>
      </c>
      <c r="I48" s="11" t="s">
        <v>124</v>
      </c>
      <c r="J48" s="11">
        <v>978871</v>
      </c>
      <c r="K48" s="11" t="s">
        <v>124</v>
      </c>
      <c r="L48" s="11">
        <v>986834</v>
      </c>
      <c r="M48" s="11" t="s">
        <v>124</v>
      </c>
      <c r="N48" s="11">
        <v>1145342</v>
      </c>
      <c r="O48" s="11" t="s">
        <v>124</v>
      </c>
      <c r="P48" s="11">
        <v>1297377</v>
      </c>
      <c r="Q48" s="11" t="s">
        <v>124</v>
      </c>
      <c r="R48" s="11">
        <v>902697</v>
      </c>
      <c r="S48" s="11" t="s">
        <v>124</v>
      </c>
      <c r="T48" s="11">
        <v>843434</v>
      </c>
      <c r="U48" s="11" t="s">
        <v>124</v>
      </c>
      <c r="V48" s="11">
        <v>642864</v>
      </c>
      <c r="W48" s="11" t="s">
        <v>124</v>
      </c>
      <c r="X48" s="11">
        <v>684958</v>
      </c>
      <c r="Y48" s="11" t="s">
        <v>124</v>
      </c>
      <c r="Z48" s="11">
        <v>689320</v>
      </c>
      <c r="AA48" s="11" t="s">
        <v>124</v>
      </c>
      <c r="AB48" s="11">
        <v>728838</v>
      </c>
      <c r="AC48" s="11" t="s">
        <v>124</v>
      </c>
      <c r="AD48" s="11">
        <v>344016</v>
      </c>
      <c r="AE48" s="11" t="s">
        <v>124</v>
      </c>
      <c r="AF48" s="11">
        <v>41656</v>
      </c>
      <c r="AG48" s="11" t="s">
        <v>124</v>
      </c>
      <c r="AH48" s="11">
        <v>170595</v>
      </c>
      <c r="AI48" s="11" t="s">
        <v>124</v>
      </c>
      <c r="AJ48" s="11">
        <v>559307</v>
      </c>
      <c r="AK48" s="11" t="s">
        <v>124</v>
      </c>
      <c r="AL48" s="11">
        <v>737292</v>
      </c>
      <c r="AM48" s="11" t="s">
        <v>124</v>
      </c>
      <c r="AN48" s="11">
        <v>1080627</v>
      </c>
      <c r="AO48" s="11" t="s">
        <v>124</v>
      </c>
      <c r="AP48" s="11">
        <v>697838</v>
      </c>
      <c r="AQ48" s="11" t="s">
        <v>124</v>
      </c>
      <c r="AR48" s="11">
        <v>528416</v>
      </c>
      <c r="AS48" s="11" t="s">
        <v>124</v>
      </c>
      <c r="AT48" s="11">
        <v>345035</v>
      </c>
      <c r="AU48" s="11" t="s">
        <v>124</v>
      </c>
      <c r="AV48" s="11">
        <v>274454</v>
      </c>
      <c r="AW48" s="11" t="s">
        <v>124</v>
      </c>
      <c r="AX48" s="11">
        <v>449309</v>
      </c>
      <c r="AY48" s="11" t="s">
        <v>124</v>
      </c>
      <c r="AZ48" s="11">
        <v>474403</v>
      </c>
      <c r="BA48" s="11" t="s">
        <v>124</v>
      </c>
      <c r="BB48" s="11">
        <v>417800</v>
      </c>
      <c r="BC48" s="11" t="s">
        <v>124</v>
      </c>
      <c r="BD48" s="11">
        <v>398513</v>
      </c>
      <c r="BE48" s="11" t="s">
        <v>124</v>
      </c>
      <c r="BF48" s="11">
        <v>584998</v>
      </c>
      <c r="BG48" s="11" t="s">
        <v>124</v>
      </c>
      <c r="BH48" s="11">
        <v>779662</v>
      </c>
      <c r="BI48" s="11" t="s">
        <v>124</v>
      </c>
      <c r="BJ48" s="11">
        <v>1178490</v>
      </c>
      <c r="BK48" s="11" t="s">
        <v>124</v>
      </c>
      <c r="BL48" s="11">
        <v>1331037</v>
      </c>
      <c r="BM48" s="11" t="s">
        <v>124</v>
      </c>
      <c r="BN48" s="11">
        <v>840162</v>
      </c>
      <c r="BO48" s="11" t="s">
        <v>124</v>
      </c>
      <c r="BP48" s="11">
        <v>625217</v>
      </c>
      <c r="BQ48" s="11" t="s">
        <v>124</v>
      </c>
      <c r="BR48" s="11">
        <v>524118</v>
      </c>
      <c r="BS48" s="11" t="s">
        <v>124</v>
      </c>
      <c r="BT48" s="11">
        <v>552446</v>
      </c>
      <c r="BU48" s="11" t="s">
        <v>124</v>
      </c>
      <c r="BV48" s="11">
        <v>706742</v>
      </c>
      <c r="BW48" s="11" t="s">
        <v>124</v>
      </c>
      <c r="BX48" s="11">
        <v>661141</v>
      </c>
      <c r="BY48" s="11" t="s">
        <v>124</v>
      </c>
      <c r="BZ48" s="11">
        <v>729257</v>
      </c>
      <c r="CA48" s="11" t="s">
        <v>124</v>
      </c>
      <c r="CB48" s="11">
        <v>798020</v>
      </c>
      <c r="CC48" s="11" t="s">
        <v>124</v>
      </c>
      <c r="CD48" s="11">
        <v>1020911</v>
      </c>
      <c r="CE48" s="11" t="s">
        <v>124</v>
      </c>
      <c r="CF48" s="11">
        <v>1076412</v>
      </c>
      <c r="CG48" s="11" t="s">
        <v>124</v>
      </c>
      <c r="CH48" s="11">
        <v>1350873</v>
      </c>
      <c r="CI48" s="11" t="s">
        <v>124</v>
      </c>
      <c r="CJ48" s="11">
        <v>1661677</v>
      </c>
      <c r="CK48" s="11" t="s">
        <v>124</v>
      </c>
      <c r="CL48" s="11">
        <v>1318043</v>
      </c>
      <c r="CM48" s="11" t="s">
        <v>124</v>
      </c>
      <c r="CN48" s="11">
        <v>1259051</v>
      </c>
      <c r="CO48" s="11" t="s">
        <v>124</v>
      </c>
      <c r="CP48" s="11">
        <v>880032</v>
      </c>
      <c r="CQ48" s="11" t="s">
        <v>124</v>
      </c>
      <c r="CR48" s="11">
        <v>783454</v>
      </c>
      <c r="CS48" s="11" t="s">
        <v>124</v>
      </c>
    </row>
    <row r="49" spans="1:97" ht="13" x14ac:dyDescent="0.25">
      <c r="A49" s="18" t="s">
        <v>69</v>
      </c>
      <c r="B49" s="20">
        <v>8747487</v>
      </c>
      <c r="C49" s="20" t="s">
        <v>124</v>
      </c>
      <c r="D49" s="20">
        <v>7888012</v>
      </c>
      <c r="E49" s="20" t="s">
        <v>124</v>
      </c>
      <c r="F49" s="20">
        <v>10207297</v>
      </c>
      <c r="G49" s="20" t="s">
        <v>124</v>
      </c>
      <c r="H49" s="20">
        <v>15073298</v>
      </c>
      <c r="I49" s="20" t="s">
        <v>124</v>
      </c>
      <c r="J49" s="20">
        <v>18453905</v>
      </c>
      <c r="K49" s="20" t="s">
        <v>124</v>
      </c>
      <c r="L49" s="20">
        <v>24602826</v>
      </c>
      <c r="M49" s="20" t="s">
        <v>124</v>
      </c>
      <c r="N49" s="20">
        <v>28817434</v>
      </c>
      <c r="O49" s="20" t="s">
        <v>124</v>
      </c>
      <c r="P49" s="20">
        <v>29799427</v>
      </c>
      <c r="Q49" s="20" t="s">
        <v>124</v>
      </c>
      <c r="R49" s="20">
        <v>25613207</v>
      </c>
      <c r="S49" s="20" t="s">
        <v>124</v>
      </c>
      <c r="T49" s="20">
        <v>21810718</v>
      </c>
      <c r="U49" s="20" t="s">
        <v>124</v>
      </c>
      <c r="V49" s="20">
        <v>11128689</v>
      </c>
      <c r="W49" s="20" t="s">
        <v>124</v>
      </c>
      <c r="X49" s="20">
        <v>9121154</v>
      </c>
      <c r="Y49" s="20" t="s">
        <v>124</v>
      </c>
      <c r="Z49" s="20">
        <v>9678499</v>
      </c>
      <c r="AA49" s="20" t="s">
        <v>124</v>
      </c>
      <c r="AB49" s="20">
        <v>8475338</v>
      </c>
      <c r="AC49" s="20" t="s">
        <v>124</v>
      </c>
      <c r="AD49" s="20">
        <v>5495042</v>
      </c>
      <c r="AE49" s="20" t="s">
        <v>124</v>
      </c>
      <c r="AF49" s="20">
        <v>1621459</v>
      </c>
      <c r="AG49" s="20" t="s">
        <v>124</v>
      </c>
      <c r="AH49" s="20">
        <v>1740605</v>
      </c>
      <c r="AI49" s="20" t="s">
        <v>124</v>
      </c>
      <c r="AJ49" s="20">
        <v>4123531</v>
      </c>
      <c r="AK49" s="20" t="s">
        <v>124</v>
      </c>
      <c r="AL49" s="20">
        <v>9761027</v>
      </c>
      <c r="AM49" s="20" t="s">
        <v>124</v>
      </c>
      <c r="AN49" s="20">
        <v>17484098</v>
      </c>
      <c r="AO49" s="20" t="s">
        <v>124</v>
      </c>
      <c r="AP49" s="20">
        <v>11346855</v>
      </c>
      <c r="AQ49" s="20" t="s">
        <v>124</v>
      </c>
      <c r="AR49" s="20">
        <v>14832562</v>
      </c>
      <c r="AS49" s="20" t="s">
        <v>124</v>
      </c>
      <c r="AT49" s="20">
        <v>6721560</v>
      </c>
      <c r="AU49" s="20" t="s">
        <v>124</v>
      </c>
      <c r="AV49" s="20">
        <v>4042517</v>
      </c>
      <c r="AW49" s="20" t="s">
        <v>124</v>
      </c>
      <c r="AX49" s="20">
        <v>5186450</v>
      </c>
      <c r="AY49" s="20" t="s">
        <v>124</v>
      </c>
      <c r="AZ49" s="20">
        <v>5392774</v>
      </c>
      <c r="BA49" s="20" t="s">
        <v>124</v>
      </c>
      <c r="BB49" s="20">
        <v>7741321</v>
      </c>
      <c r="BC49" s="20" t="s">
        <v>124</v>
      </c>
      <c r="BD49" s="20">
        <v>7410679</v>
      </c>
      <c r="BE49" s="20" t="s">
        <v>124</v>
      </c>
      <c r="BF49" s="20">
        <v>8366622</v>
      </c>
      <c r="BG49" s="20" t="s">
        <v>124</v>
      </c>
      <c r="BH49" s="20">
        <v>15130656</v>
      </c>
      <c r="BI49" s="20" t="s">
        <v>124</v>
      </c>
      <c r="BJ49" s="20">
        <v>26859207</v>
      </c>
      <c r="BK49" s="20" t="s">
        <v>124</v>
      </c>
      <c r="BL49" s="20">
        <v>28435425</v>
      </c>
      <c r="BM49" s="20" t="s">
        <v>124</v>
      </c>
      <c r="BN49" s="20">
        <v>23754323</v>
      </c>
      <c r="BO49" s="20" t="s">
        <v>124</v>
      </c>
      <c r="BP49" s="20">
        <v>22446363</v>
      </c>
      <c r="BQ49" s="20" t="s">
        <v>124</v>
      </c>
      <c r="BR49" s="20">
        <v>12291981</v>
      </c>
      <c r="BS49" s="20" t="s">
        <v>124</v>
      </c>
      <c r="BT49" s="20">
        <v>10024747</v>
      </c>
      <c r="BU49" s="20" t="s">
        <v>124</v>
      </c>
      <c r="BV49" s="20">
        <v>9448054</v>
      </c>
      <c r="BW49" s="20" t="s">
        <v>124</v>
      </c>
      <c r="BX49" s="20">
        <v>9291673</v>
      </c>
      <c r="BY49" s="20" t="s">
        <v>124</v>
      </c>
      <c r="BZ49" s="20">
        <v>12448558</v>
      </c>
      <c r="CA49" s="20" t="s">
        <v>124</v>
      </c>
      <c r="CB49" s="20">
        <v>12815042</v>
      </c>
      <c r="CC49" s="20" t="s">
        <v>124</v>
      </c>
      <c r="CD49" s="20">
        <v>21616853</v>
      </c>
      <c r="CE49" s="20" t="s">
        <v>124</v>
      </c>
      <c r="CF49" s="20">
        <v>27036393</v>
      </c>
      <c r="CG49" s="20" t="s">
        <v>124</v>
      </c>
      <c r="CH49" s="20">
        <v>33804369</v>
      </c>
      <c r="CI49" s="20" t="s">
        <v>124</v>
      </c>
      <c r="CJ49" s="20">
        <v>35726383</v>
      </c>
      <c r="CK49" s="20" t="s">
        <v>124</v>
      </c>
      <c r="CL49" s="20">
        <v>31074115</v>
      </c>
      <c r="CM49" s="20" t="s">
        <v>124</v>
      </c>
      <c r="CN49" s="20" t="s">
        <v>127</v>
      </c>
      <c r="CO49" s="20" t="s">
        <v>124</v>
      </c>
      <c r="CP49" s="20" t="s">
        <v>127</v>
      </c>
      <c r="CQ49" s="20" t="s">
        <v>124</v>
      </c>
      <c r="CR49" s="20" t="s">
        <v>127</v>
      </c>
      <c r="CS49" s="20" t="s">
        <v>124</v>
      </c>
    </row>
    <row r="50" spans="1:97" ht="13" x14ac:dyDescent="0.25">
      <c r="A50" s="18" t="s">
        <v>70</v>
      </c>
      <c r="B50" s="11">
        <v>27592</v>
      </c>
      <c r="C50" s="11" t="s">
        <v>124</v>
      </c>
      <c r="D50" s="11">
        <v>21225</v>
      </c>
      <c r="E50" s="11" t="s">
        <v>124</v>
      </c>
      <c r="F50" s="11">
        <v>23598</v>
      </c>
      <c r="G50" s="11" t="s">
        <v>124</v>
      </c>
      <c r="H50" s="11">
        <v>29410</v>
      </c>
      <c r="I50" s="11" t="s">
        <v>124</v>
      </c>
      <c r="J50" s="11">
        <v>21737</v>
      </c>
      <c r="K50" s="11" t="s">
        <v>124</v>
      </c>
      <c r="L50" s="11">
        <v>26141</v>
      </c>
      <c r="M50" s="11" t="s">
        <v>124</v>
      </c>
      <c r="N50" s="11">
        <v>46768</v>
      </c>
      <c r="O50" s="11" t="s">
        <v>124</v>
      </c>
      <c r="P50" s="11">
        <v>53134</v>
      </c>
      <c r="Q50" s="11" t="s">
        <v>124</v>
      </c>
      <c r="R50" s="11">
        <v>32453</v>
      </c>
      <c r="S50" s="11" t="s">
        <v>124</v>
      </c>
      <c r="T50" s="11">
        <v>33456</v>
      </c>
      <c r="U50" s="11" t="s">
        <v>124</v>
      </c>
      <c r="V50" s="11">
        <v>33478</v>
      </c>
      <c r="W50" s="11" t="s">
        <v>124</v>
      </c>
      <c r="X50" s="11">
        <v>32897</v>
      </c>
      <c r="Y50" s="11" t="s">
        <v>124</v>
      </c>
      <c r="Z50" s="11" t="s">
        <v>127</v>
      </c>
      <c r="AA50" s="11" t="s">
        <v>124</v>
      </c>
      <c r="AB50" s="11" t="s">
        <v>127</v>
      </c>
      <c r="AC50" s="11" t="s">
        <v>124</v>
      </c>
      <c r="AD50" s="11" t="s">
        <v>127</v>
      </c>
      <c r="AE50" s="11" t="s">
        <v>124</v>
      </c>
      <c r="AF50" s="11" t="s">
        <v>127</v>
      </c>
      <c r="AG50" s="11" t="s">
        <v>124</v>
      </c>
      <c r="AH50" s="11" t="s">
        <v>127</v>
      </c>
      <c r="AI50" s="11" t="s">
        <v>124</v>
      </c>
      <c r="AJ50" s="11" t="s">
        <v>127</v>
      </c>
      <c r="AK50" s="11" t="s">
        <v>124</v>
      </c>
      <c r="AL50" s="11" t="s">
        <v>127</v>
      </c>
      <c r="AM50" s="11" t="s">
        <v>124</v>
      </c>
      <c r="AN50" s="11" t="s">
        <v>127</v>
      </c>
      <c r="AO50" s="11" t="s">
        <v>124</v>
      </c>
      <c r="AP50" s="11" t="s">
        <v>127</v>
      </c>
      <c r="AQ50" s="11" t="s">
        <v>124</v>
      </c>
      <c r="AR50" s="11" t="s">
        <v>127</v>
      </c>
      <c r="AS50" s="11" t="s">
        <v>124</v>
      </c>
      <c r="AT50" s="11" t="s">
        <v>127</v>
      </c>
      <c r="AU50" s="11" t="s">
        <v>124</v>
      </c>
      <c r="AV50" s="11" t="s">
        <v>127</v>
      </c>
      <c r="AW50" s="11" t="s">
        <v>124</v>
      </c>
      <c r="AX50" s="11" t="s">
        <v>127</v>
      </c>
      <c r="AY50" s="11" t="s">
        <v>124</v>
      </c>
      <c r="AZ50" s="11" t="s">
        <v>127</v>
      </c>
      <c r="BA50" s="11" t="s">
        <v>124</v>
      </c>
      <c r="BB50" s="11" t="s">
        <v>127</v>
      </c>
      <c r="BC50" s="11" t="s">
        <v>124</v>
      </c>
      <c r="BD50" s="11" t="s">
        <v>127</v>
      </c>
      <c r="BE50" s="11" t="s">
        <v>124</v>
      </c>
      <c r="BF50" s="11" t="s">
        <v>127</v>
      </c>
      <c r="BG50" s="11" t="s">
        <v>124</v>
      </c>
      <c r="BH50" s="11" t="s">
        <v>127</v>
      </c>
      <c r="BI50" s="11" t="s">
        <v>124</v>
      </c>
      <c r="BJ50" s="11" t="s">
        <v>127</v>
      </c>
      <c r="BK50" s="11" t="s">
        <v>124</v>
      </c>
      <c r="BL50" s="11" t="s">
        <v>127</v>
      </c>
      <c r="BM50" s="11" t="s">
        <v>124</v>
      </c>
      <c r="BN50" s="11" t="s">
        <v>127</v>
      </c>
      <c r="BO50" s="11" t="s">
        <v>124</v>
      </c>
      <c r="BP50" s="11" t="s">
        <v>127</v>
      </c>
      <c r="BQ50" s="11" t="s">
        <v>124</v>
      </c>
      <c r="BR50" s="11" t="s">
        <v>127</v>
      </c>
      <c r="BS50" s="11" t="s">
        <v>124</v>
      </c>
      <c r="BT50" s="11" t="s">
        <v>127</v>
      </c>
      <c r="BU50" s="11" t="s">
        <v>124</v>
      </c>
      <c r="BV50" s="11">
        <v>54628</v>
      </c>
      <c r="BW50" s="11" t="s">
        <v>124</v>
      </c>
      <c r="BX50" s="11">
        <v>41312</v>
      </c>
      <c r="BY50" s="11" t="s">
        <v>124</v>
      </c>
      <c r="BZ50" s="11">
        <v>46548</v>
      </c>
      <c r="CA50" s="11" t="s">
        <v>124</v>
      </c>
      <c r="CB50" s="11">
        <v>46141</v>
      </c>
      <c r="CC50" s="11" t="s">
        <v>124</v>
      </c>
      <c r="CD50" s="11">
        <v>50056</v>
      </c>
      <c r="CE50" s="11" t="s">
        <v>124</v>
      </c>
      <c r="CF50" s="11">
        <v>64271</v>
      </c>
      <c r="CG50" s="11" t="s">
        <v>124</v>
      </c>
      <c r="CH50" s="11">
        <v>119580</v>
      </c>
      <c r="CI50" s="11" t="s">
        <v>124</v>
      </c>
      <c r="CJ50" s="11">
        <v>121478</v>
      </c>
      <c r="CK50" s="11" t="s">
        <v>124</v>
      </c>
      <c r="CL50" s="11">
        <v>70575</v>
      </c>
      <c r="CM50" s="11" t="s">
        <v>124</v>
      </c>
      <c r="CN50" s="11">
        <v>70955</v>
      </c>
      <c r="CO50" s="11" t="s">
        <v>124</v>
      </c>
      <c r="CP50" s="11">
        <v>51897</v>
      </c>
      <c r="CQ50" s="11" t="s">
        <v>124</v>
      </c>
      <c r="CR50" s="11">
        <v>81202</v>
      </c>
      <c r="CS50" s="11" t="s">
        <v>124</v>
      </c>
    </row>
  </sheetData>
  <mergeCells count="48">
    <mergeCell ref="CN10:CO10"/>
    <mergeCell ref="CP10:CQ10"/>
    <mergeCell ref="CR10:CS10"/>
    <mergeCell ref="CD10:CE10"/>
    <mergeCell ref="CF10:CG10"/>
    <mergeCell ref="CH10:CI10"/>
    <mergeCell ref="CJ10:CK10"/>
    <mergeCell ref="CL10:CM10"/>
    <mergeCell ref="BT10:BU10"/>
    <mergeCell ref="BV10:BW10"/>
    <mergeCell ref="BX10:BY10"/>
    <mergeCell ref="BZ10:CA10"/>
    <mergeCell ref="CB10:CC10"/>
    <mergeCell ref="BJ10:BK10"/>
    <mergeCell ref="BL10:BM10"/>
    <mergeCell ref="BN10:BO10"/>
    <mergeCell ref="BP10:BQ10"/>
    <mergeCell ref="BR10:BS10"/>
    <mergeCell ref="AZ10:BA10"/>
    <mergeCell ref="BB10:BC10"/>
    <mergeCell ref="BD10:BE10"/>
    <mergeCell ref="BF10:BG10"/>
    <mergeCell ref="BH10:BI10"/>
    <mergeCell ref="AP10:AQ10"/>
    <mergeCell ref="AR10:AS10"/>
    <mergeCell ref="AT10:AU10"/>
    <mergeCell ref="AV10:AW10"/>
    <mergeCell ref="AX10:AY10"/>
    <mergeCell ref="AF10:AG10"/>
    <mergeCell ref="AH10:AI10"/>
    <mergeCell ref="AJ10:AK10"/>
    <mergeCell ref="AL10:AM10"/>
    <mergeCell ref="AN10:AO10"/>
    <mergeCell ref="V10:W10"/>
    <mergeCell ref="X10:Y10"/>
    <mergeCell ref="Z10:AA10"/>
    <mergeCell ref="AB10:AC10"/>
    <mergeCell ref="AD10:AE10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N48"/>
  <sheetViews>
    <sheetView showGridLines="0" tabSelected="1" zoomScaleNormal="100" workbookViewId="0">
      <selection activeCell="A2" sqref="A2:M49"/>
    </sheetView>
  </sheetViews>
  <sheetFormatPr defaultColWidth="8.90625" defaultRowHeight="12.5" x14ac:dyDescent="0.25"/>
  <cols>
    <col min="1" max="1" width="16.90625" style="158" customWidth="1"/>
    <col min="2" max="2" width="11.81640625" style="23" customWidth="1"/>
    <col min="3" max="3" width="2.81640625" style="158" customWidth="1"/>
    <col min="4" max="4" width="11.81640625" style="23" customWidth="1"/>
    <col min="5" max="5" width="2.81640625" style="158" customWidth="1"/>
    <col min="6" max="6" width="11.81640625" style="23" customWidth="1"/>
    <col min="7" max="7" width="2.81640625" style="158" customWidth="1"/>
    <col min="8" max="8" width="11.81640625" style="23" customWidth="1"/>
    <col min="9" max="9" width="2.81640625" style="158" customWidth="1"/>
    <col min="10" max="10" width="13.81640625" style="23" customWidth="1"/>
    <col min="11" max="11" width="2.81640625" style="158" customWidth="1"/>
    <col min="12" max="13" width="13.81640625" style="158" customWidth="1"/>
    <col min="14" max="14" width="11.81640625" style="24" customWidth="1"/>
    <col min="15" max="16384" width="8.90625" style="158"/>
  </cols>
  <sheetData>
    <row r="2" spans="1:14" ht="13.75" customHeight="1" x14ac:dyDescent="0.3">
      <c r="A2" s="204" t="s">
        <v>164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6"/>
    </row>
    <row r="4" spans="1:14" ht="42" customHeight="1" x14ac:dyDescent="0.25">
      <c r="A4" s="27"/>
      <c r="B4" s="207" t="s">
        <v>165</v>
      </c>
      <c r="C4" s="202"/>
      <c r="D4" s="208" t="s">
        <v>166</v>
      </c>
      <c r="E4" s="202"/>
      <c r="F4" s="208" t="s">
        <v>167</v>
      </c>
      <c r="G4" s="203"/>
      <c r="H4" s="201" t="s">
        <v>188</v>
      </c>
      <c r="I4" s="202"/>
      <c r="J4" s="202">
        <v>2024</v>
      </c>
      <c r="K4" s="203"/>
      <c r="L4" s="159" t="s">
        <v>168</v>
      </c>
      <c r="M4" s="160" t="s">
        <v>169</v>
      </c>
      <c r="N4" s="28"/>
    </row>
    <row r="5" spans="1:14" ht="13" x14ac:dyDescent="0.3">
      <c r="A5" s="29" t="s">
        <v>134</v>
      </c>
      <c r="B5" s="30">
        <v>226733511</v>
      </c>
      <c r="C5" s="31" t="s">
        <v>126</v>
      </c>
      <c r="D5" s="32">
        <v>144656058</v>
      </c>
      <c r="E5" s="31" t="s">
        <v>126</v>
      </c>
      <c r="F5" s="32">
        <v>150420887</v>
      </c>
      <c r="G5" s="33" t="s">
        <v>126</v>
      </c>
      <c r="H5" s="30">
        <v>521810456</v>
      </c>
      <c r="I5" s="31" t="s">
        <v>126</v>
      </c>
      <c r="J5" s="32">
        <v>3002267914</v>
      </c>
      <c r="K5" s="33" t="s">
        <v>126</v>
      </c>
      <c r="L5" s="34">
        <v>5.1133404487206269</v>
      </c>
      <c r="M5" s="35">
        <v>2.2266183902308834</v>
      </c>
      <c r="N5" s="36"/>
    </row>
    <row r="6" spans="1:14" ht="13" x14ac:dyDescent="0.3">
      <c r="A6" s="39" t="s">
        <v>33</v>
      </c>
      <c r="B6" s="40">
        <v>3711847</v>
      </c>
      <c r="C6" s="41"/>
      <c r="D6" s="42">
        <v>2842259</v>
      </c>
      <c r="E6" s="41"/>
      <c r="F6" s="42">
        <v>2803481</v>
      </c>
      <c r="G6" s="43" t="s">
        <v>128</v>
      </c>
      <c r="H6" s="40">
        <v>9357587</v>
      </c>
      <c r="I6" s="41"/>
      <c r="J6" s="42">
        <v>44618960</v>
      </c>
      <c r="K6" s="43"/>
      <c r="L6" s="44">
        <v>0.81624034066576368</v>
      </c>
      <c r="M6" s="45">
        <v>-0.17370895443014067</v>
      </c>
      <c r="N6" s="36"/>
    </row>
    <row r="7" spans="1:14" ht="13" x14ac:dyDescent="0.3">
      <c r="A7" s="46" t="s">
        <v>34</v>
      </c>
      <c r="B7" s="47">
        <v>1081068</v>
      </c>
      <c r="C7" s="48"/>
      <c r="D7" s="49">
        <v>944680</v>
      </c>
      <c r="E7" s="48"/>
      <c r="F7" s="49">
        <v>1001743</v>
      </c>
      <c r="G7" s="50"/>
      <c r="H7" s="51">
        <v>3027491</v>
      </c>
      <c r="I7" s="52"/>
      <c r="J7" s="53">
        <v>27646201</v>
      </c>
      <c r="K7" s="54"/>
      <c r="L7" s="55">
        <v>3.7659526702460644</v>
      </c>
      <c r="M7" s="56">
        <v>2.9077002138764296</v>
      </c>
      <c r="N7" s="36"/>
    </row>
    <row r="8" spans="1:14" ht="13" x14ac:dyDescent="0.3">
      <c r="A8" s="46" t="s">
        <v>35</v>
      </c>
      <c r="B8" s="47">
        <v>4539654</v>
      </c>
      <c r="C8" s="48"/>
      <c r="D8" s="49">
        <v>3483230</v>
      </c>
      <c r="E8" s="48"/>
      <c r="F8" s="49">
        <v>3682962</v>
      </c>
      <c r="G8" s="50"/>
      <c r="H8" s="51">
        <v>11705846</v>
      </c>
      <c r="I8" s="52"/>
      <c r="J8" s="53">
        <v>57296482</v>
      </c>
      <c r="K8" s="54"/>
      <c r="L8" s="55">
        <v>7.081318747664489</v>
      </c>
      <c r="M8" s="56">
        <v>2.6037726733116884</v>
      </c>
      <c r="N8" s="36"/>
    </row>
    <row r="9" spans="1:14" ht="13" x14ac:dyDescent="0.3">
      <c r="A9" s="46" t="s">
        <v>36</v>
      </c>
      <c r="B9" s="47">
        <v>2945943</v>
      </c>
      <c r="C9" s="48"/>
      <c r="D9" s="49">
        <v>2131869</v>
      </c>
      <c r="E9" s="48"/>
      <c r="F9" s="49">
        <v>1875530</v>
      </c>
      <c r="G9" s="50"/>
      <c r="H9" s="51">
        <v>6953342</v>
      </c>
      <c r="I9" s="52"/>
      <c r="J9" s="53">
        <v>39872271</v>
      </c>
      <c r="K9" s="54"/>
      <c r="L9" s="55">
        <v>7.905634932828054</v>
      </c>
      <c r="M9" s="56">
        <v>2.2590866847350899</v>
      </c>
      <c r="N9" s="36"/>
    </row>
    <row r="10" spans="1:14" ht="13" x14ac:dyDescent="0.3">
      <c r="A10" s="46" t="s">
        <v>152</v>
      </c>
      <c r="B10" s="47">
        <v>40556610</v>
      </c>
      <c r="C10" s="48"/>
      <c r="D10" s="49">
        <v>27475483</v>
      </c>
      <c r="E10" s="48"/>
      <c r="F10" s="49">
        <v>27011739</v>
      </c>
      <c r="G10" s="50"/>
      <c r="H10" s="51">
        <v>95043832</v>
      </c>
      <c r="I10" s="52"/>
      <c r="J10" s="53">
        <v>441345621</v>
      </c>
      <c r="K10" s="54"/>
      <c r="L10" s="55">
        <v>3.8483846742222605</v>
      </c>
      <c r="M10" s="56">
        <v>2.2961728532514547</v>
      </c>
      <c r="N10" s="36"/>
    </row>
    <row r="11" spans="1:14" ht="13" x14ac:dyDescent="0.3">
      <c r="A11" s="46" t="s">
        <v>38</v>
      </c>
      <c r="B11" s="47">
        <v>519184</v>
      </c>
      <c r="C11" s="48"/>
      <c r="D11" s="49">
        <v>448541</v>
      </c>
      <c r="E11" s="48"/>
      <c r="F11" s="49">
        <v>515573</v>
      </c>
      <c r="G11" s="50"/>
      <c r="H11" s="51">
        <v>1483298</v>
      </c>
      <c r="I11" s="52"/>
      <c r="J11" s="53">
        <v>6645908</v>
      </c>
      <c r="K11" s="54"/>
      <c r="L11" s="55">
        <v>8.140553017229756</v>
      </c>
      <c r="M11" s="56">
        <v>4.2517939996191245</v>
      </c>
      <c r="N11" s="36"/>
    </row>
    <row r="12" spans="1:14" ht="13" x14ac:dyDescent="0.3">
      <c r="A12" s="46" t="s">
        <v>39</v>
      </c>
      <c r="B12" s="47">
        <v>3495783</v>
      </c>
      <c r="C12" s="48" t="s">
        <v>128</v>
      </c>
      <c r="D12" s="49">
        <v>2368605</v>
      </c>
      <c r="E12" s="48" t="s">
        <v>128</v>
      </c>
      <c r="F12" s="49">
        <v>2737229</v>
      </c>
      <c r="G12" s="50" t="s">
        <v>128</v>
      </c>
      <c r="H12" s="47">
        <v>8601617</v>
      </c>
      <c r="I12" s="48" t="s">
        <v>128</v>
      </c>
      <c r="J12" s="49">
        <v>41750959</v>
      </c>
      <c r="K12" s="50" t="s">
        <v>126</v>
      </c>
      <c r="L12" s="57">
        <v>-1.768564335376277</v>
      </c>
      <c r="M12" s="57">
        <v>2.7433973318534033</v>
      </c>
      <c r="N12" s="58"/>
    </row>
    <row r="13" spans="1:14" ht="13" x14ac:dyDescent="0.3">
      <c r="A13" s="46" t="s">
        <v>40</v>
      </c>
      <c r="B13" s="47">
        <v>10920665</v>
      </c>
      <c r="C13" s="48" t="s">
        <v>126</v>
      </c>
      <c r="D13" s="49">
        <v>2279499</v>
      </c>
      <c r="E13" s="48" t="s">
        <v>126</v>
      </c>
      <c r="F13" s="49">
        <v>2213065</v>
      </c>
      <c r="G13" s="50" t="s">
        <v>126</v>
      </c>
      <c r="H13" s="47">
        <v>15413229</v>
      </c>
      <c r="I13" s="48" t="s">
        <v>126</v>
      </c>
      <c r="J13" s="49">
        <v>152338675</v>
      </c>
      <c r="K13" s="50" t="s">
        <v>126</v>
      </c>
      <c r="L13" s="55">
        <v>4.1087245570480491</v>
      </c>
      <c r="M13" s="56">
        <v>3.4840433641991853</v>
      </c>
      <c r="N13" s="36"/>
    </row>
    <row r="14" spans="1:14" ht="13" x14ac:dyDescent="0.3">
      <c r="A14" s="46" t="s">
        <v>41</v>
      </c>
      <c r="B14" s="47">
        <v>44032777</v>
      </c>
      <c r="C14" s="48"/>
      <c r="D14" s="49">
        <v>26872251</v>
      </c>
      <c r="E14" s="48"/>
      <c r="F14" s="49">
        <v>24899866</v>
      </c>
      <c r="G14" s="50"/>
      <c r="H14" s="47">
        <v>95804894</v>
      </c>
      <c r="I14" s="48"/>
      <c r="J14" s="49">
        <v>500120875</v>
      </c>
      <c r="K14" s="50"/>
      <c r="L14" s="55">
        <v>2.8758848243249924</v>
      </c>
      <c r="M14" s="56">
        <v>3.1367752183657283</v>
      </c>
      <c r="N14" s="36"/>
    </row>
    <row r="15" spans="1:14" ht="13" x14ac:dyDescent="0.3">
      <c r="A15" s="46" t="s">
        <v>42</v>
      </c>
      <c r="B15" s="47">
        <v>24650260</v>
      </c>
      <c r="C15" s="48" t="s">
        <v>126</v>
      </c>
      <c r="D15" s="49">
        <v>18370664</v>
      </c>
      <c r="E15" s="48" t="s">
        <v>126</v>
      </c>
      <c r="F15" s="49">
        <v>21230517</v>
      </c>
      <c r="G15" s="50" t="s">
        <v>126</v>
      </c>
      <c r="H15" s="47">
        <v>64251441</v>
      </c>
      <c r="I15" s="48" t="s">
        <v>126</v>
      </c>
      <c r="J15" s="49">
        <v>451025485</v>
      </c>
      <c r="K15" s="50" t="s">
        <v>126</v>
      </c>
      <c r="L15" s="55">
        <v>3.242586500925615</v>
      </c>
      <c r="M15" s="56">
        <v>-0.64572641585519674</v>
      </c>
      <c r="N15" s="36"/>
    </row>
    <row r="16" spans="1:14" ht="13" x14ac:dyDescent="0.3">
      <c r="A16" s="46" t="s">
        <v>43</v>
      </c>
      <c r="B16" s="47">
        <v>3450236</v>
      </c>
      <c r="C16" s="48"/>
      <c r="D16" s="49">
        <v>988398</v>
      </c>
      <c r="E16" s="48"/>
      <c r="F16" s="49">
        <v>880186</v>
      </c>
      <c r="G16" s="50"/>
      <c r="H16" s="47">
        <v>5318820</v>
      </c>
      <c r="I16" s="48"/>
      <c r="J16" s="49">
        <v>93643696</v>
      </c>
      <c r="K16" s="50"/>
      <c r="L16" s="55">
        <v>10.197041630366432</v>
      </c>
      <c r="M16" s="56">
        <v>1.4105824198763495</v>
      </c>
      <c r="N16" s="36"/>
    </row>
    <row r="17" spans="1:14" ht="13" x14ac:dyDescent="0.3">
      <c r="A17" s="46" t="s">
        <v>44</v>
      </c>
      <c r="B17" s="47">
        <v>33400663</v>
      </c>
      <c r="C17" s="48"/>
      <c r="D17" s="49">
        <v>17907438</v>
      </c>
      <c r="E17" s="48"/>
      <c r="F17" s="49">
        <v>19482802</v>
      </c>
      <c r="G17" s="50"/>
      <c r="H17" s="47">
        <v>70790903</v>
      </c>
      <c r="I17" s="48"/>
      <c r="J17" s="49">
        <v>458360609</v>
      </c>
      <c r="K17" s="50"/>
      <c r="L17" s="55">
        <v>11.062374227858452</v>
      </c>
      <c r="M17" s="56">
        <v>2.502528965216988</v>
      </c>
      <c r="N17" s="36"/>
    </row>
    <row r="18" spans="1:14" ht="13" x14ac:dyDescent="0.3">
      <c r="A18" s="46" t="s">
        <v>45</v>
      </c>
      <c r="B18" s="47">
        <v>1952329</v>
      </c>
      <c r="C18" s="48"/>
      <c r="D18" s="49">
        <v>730948</v>
      </c>
      <c r="E18" s="48"/>
      <c r="F18" s="49">
        <v>397559</v>
      </c>
      <c r="G18" s="50"/>
      <c r="H18" s="47">
        <v>3080836</v>
      </c>
      <c r="I18" s="48"/>
      <c r="J18" s="49">
        <v>16368077</v>
      </c>
      <c r="K18" s="50"/>
      <c r="L18" s="55">
        <v>4.1998036975481101</v>
      </c>
      <c r="M18" s="56">
        <v>4.6811598142122879</v>
      </c>
      <c r="N18" s="36"/>
    </row>
    <row r="19" spans="1:14" ht="13" x14ac:dyDescent="0.3">
      <c r="A19" s="46" t="s">
        <v>46</v>
      </c>
      <c r="B19" s="47">
        <v>344931</v>
      </c>
      <c r="C19" s="48"/>
      <c r="D19" s="49">
        <v>299534</v>
      </c>
      <c r="E19" s="48"/>
      <c r="F19" s="49">
        <v>330365</v>
      </c>
      <c r="G19" s="50"/>
      <c r="H19" s="47">
        <v>974830</v>
      </c>
      <c r="I19" s="48"/>
      <c r="J19" s="49">
        <v>4692213</v>
      </c>
      <c r="K19" s="50"/>
      <c r="L19" s="55">
        <v>12.511887944008947</v>
      </c>
      <c r="M19" s="56">
        <v>7.3523160462463322</v>
      </c>
      <c r="N19" s="36"/>
    </row>
    <row r="20" spans="1:14" ht="13" x14ac:dyDescent="0.3">
      <c r="A20" s="46" t="s">
        <v>47</v>
      </c>
      <c r="B20" s="59">
        <v>635245</v>
      </c>
      <c r="C20" s="60"/>
      <c r="D20" s="61">
        <v>561433</v>
      </c>
      <c r="E20" s="60"/>
      <c r="F20" s="61">
        <v>581159</v>
      </c>
      <c r="G20" s="62"/>
      <c r="H20" s="47">
        <v>1777837</v>
      </c>
      <c r="I20" s="48"/>
      <c r="J20" s="49">
        <v>8627695</v>
      </c>
      <c r="K20" s="50"/>
      <c r="L20" s="55">
        <v>5.9210404806801398</v>
      </c>
      <c r="M20" s="56">
        <v>1.8157909270756889</v>
      </c>
      <c r="N20" s="36"/>
    </row>
    <row r="21" spans="1:14" ht="13" x14ac:dyDescent="0.3">
      <c r="A21" s="46" t="s">
        <v>48</v>
      </c>
      <c r="B21" s="47">
        <v>232637</v>
      </c>
      <c r="C21" s="48"/>
      <c r="D21" s="49">
        <v>180789</v>
      </c>
      <c r="E21" s="48"/>
      <c r="F21" s="49">
        <v>183596</v>
      </c>
      <c r="G21" s="50"/>
      <c r="H21" s="47">
        <v>597022</v>
      </c>
      <c r="I21" s="48"/>
      <c r="J21" s="49">
        <v>3392569</v>
      </c>
      <c r="K21" s="50"/>
      <c r="L21" s="55">
        <v>3.0183079391921108</v>
      </c>
      <c r="M21" s="56">
        <v>-2.6788936400193419</v>
      </c>
      <c r="N21" s="36"/>
    </row>
    <row r="22" spans="1:14" ht="13" x14ac:dyDescent="0.3">
      <c r="A22" s="46" t="s">
        <v>49</v>
      </c>
      <c r="B22" s="47">
        <v>2502645</v>
      </c>
      <c r="C22" s="48"/>
      <c r="D22" s="49">
        <v>2113626</v>
      </c>
      <c r="E22" s="48"/>
      <c r="F22" s="49">
        <v>2112146</v>
      </c>
      <c r="G22" s="50"/>
      <c r="H22" s="47">
        <v>6728417</v>
      </c>
      <c r="I22" s="48"/>
      <c r="J22" s="49">
        <v>31676817</v>
      </c>
      <c r="K22" s="50"/>
      <c r="L22" s="55">
        <v>6.0513119096059942</v>
      </c>
      <c r="M22" s="56">
        <v>3.8982451895985815</v>
      </c>
      <c r="N22" s="36"/>
    </row>
    <row r="23" spans="1:14" ht="13" x14ac:dyDescent="0.3">
      <c r="A23" s="46" t="s">
        <v>50</v>
      </c>
      <c r="B23" s="47">
        <v>1108451</v>
      </c>
      <c r="C23" s="48"/>
      <c r="D23" s="49">
        <v>869836</v>
      </c>
      <c r="E23" s="48"/>
      <c r="F23" s="49">
        <v>689076</v>
      </c>
      <c r="G23" s="50"/>
      <c r="H23" s="47">
        <v>2667363</v>
      </c>
      <c r="I23" s="48"/>
      <c r="J23" s="49">
        <v>11321251</v>
      </c>
      <c r="K23" s="50"/>
      <c r="L23" s="55">
        <v>16.480615625667316</v>
      </c>
      <c r="M23" s="56">
        <v>14.445974378054348</v>
      </c>
      <c r="N23" s="36"/>
    </row>
    <row r="24" spans="1:14" ht="13" x14ac:dyDescent="0.3">
      <c r="A24" s="46" t="s">
        <v>51</v>
      </c>
      <c r="B24" s="47">
        <v>12175060</v>
      </c>
      <c r="C24" s="48"/>
      <c r="D24" s="49">
        <v>7923919</v>
      </c>
      <c r="E24" s="48"/>
      <c r="F24" s="49">
        <v>7608072</v>
      </c>
      <c r="G24" s="50"/>
      <c r="H24" s="47">
        <v>27707051</v>
      </c>
      <c r="I24" s="48"/>
      <c r="J24" s="49">
        <v>146215056</v>
      </c>
      <c r="K24" s="50"/>
      <c r="L24" s="55">
        <v>2.1121968735158037</v>
      </c>
      <c r="M24" s="56">
        <v>2.764770115089954</v>
      </c>
      <c r="N24" s="36"/>
    </row>
    <row r="25" spans="1:14" ht="13" x14ac:dyDescent="0.3">
      <c r="A25" s="46" t="s">
        <v>52</v>
      </c>
      <c r="B25" s="47">
        <v>8135552</v>
      </c>
      <c r="C25" s="48"/>
      <c r="D25" s="49">
        <v>5139618</v>
      </c>
      <c r="E25" s="48"/>
      <c r="F25" s="49">
        <v>10777612</v>
      </c>
      <c r="G25" s="50"/>
      <c r="H25" s="47">
        <v>24052782</v>
      </c>
      <c r="I25" s="48"/>
      <c r="J25" s="49">
        <v>131201233</v>
      </c>
      <c r="K25" s="50"/>
      <c r="L25" s="55">
        <v>8.2771430204883423</v>
      </c>
      <c r="M25" s="56">
        <v>2.6887633798405197</v>
      </c>
      <c r="N25" s="36"/>
    </row>
    <row r="26" spans="1:14" ht="13" x14ac:dyDescent="0.3">
      <c r="A26" s="46" t="s">
        <v>53</v>
      </c>
      <c r="B26" s="47">
        <v>7816825</v>
      </c>
      <c r="C26" s="48"/>
      <c r="D26" s="49">
        <v>6543374</v>
      </c>
      <c r="E26" s="48"/>
      <c r="F26" s="49">
        <v>6278345</v>
      </c>
      <c r="G26" s="50"/>
      <c r="H26" s="47">
        <v>20638544</v>
      </c>
      <c r="I26" s="48"/>
      <c r="J26" s="49">
        <v>97648143</v>
      </c>
      <c r="K26" s="50"/>
      <c r="L26" s="55">
        <v>11.550863674849543</v>
      </c>
      <c r="M26" s="56">
        <v>5.2267174563430885</v>
      </c>
      <c r="N26" s="36"/>
    </row>
    <row r="27" spans="1:14" ht="13" x14ac:dyDescent="0.3">
      <c r="A27" s="46" t="s">
        <v>54</v>
      </c>
      <c r="B27" s="47">
        <v>7987967</v>
      </c>
      <c r="C27" s="48"/>
      <c r="D27" s="49">
        <v>5317291</v>
      </c>
      <c r="E27" s="48"/>
      <c r="F27" s="49">
        <v>4446873</v>
      </c>
      <c r="G27" s="50"/>
      <c r="H27" s="47">
        <v>17752131</v>
      </c>
      <c r="I27" s="48"/>
      <c r="J27" s="49">
        <v>88029869</v>
      </c>
      <c r="K27" s="50"/>
      <c r="L27" s="55">
        <v>4.4649368604387174</v>
      </c>
      <c r="M27" s="56">
        <v>3.7026226565416653</v>
      </c>
      <c r="N27" s="36"/>
    </row>
    <row r="28" spans="1:14" ht="13" x14ac:dyDescent="0.3">
      <c r="A28" s="46" t="s">
        <v>55</v>
      </c>
      <c r="B28" s="47">
        <v>2323091</v>
      </c>
      <c r="C28" s="48"/>
      <c r="D28" s="49">
        <v>1948306</v>
      </c>
      <c r="E28" s="48"/>
      <c r="F28" s="49">
        <v>1820099</v>
      </c>
      <c r="G28" s="50"/>
      <c r="H28" s="47">
        <v>6091496</v>
      </c>
      <c r="I28" s="48"/>
      <c r="J28" s="49">
        <v>30191205</v>
      </c>
      <c r="K28" s="50"/>
      <c r="L28" s="55">
        <v>4.1831668351317131</v>
      </c>
      <c r="M28" s="56">
        <v>3.4968010172242714</v>
      </c>
      <c r="N28" s="36"/>
    </row>
    <row r="29" spans="1:14" ht="13" x14ac:dyDescent="0.3">
      <c r="A29" s="46" t="s">
        <v>56</v>
      </c>
      <c r="B29" s="47">
        <v>1121025</v>
      </c>
      <c r="C29" s="48"/>
      <c r="D29" s="49">
        <v>756027</v>
      </c>
      <c r="E29" s="48"/>
      <c r="F29" s="49">
        <v>829629</v>
      </c>
      <c r="G29" s="50"/>
      <c r="H29" s="47">
        <v>2706681</v>
      </c>
      <c r="I29" s="48"/>
      <c r="J29" s="49">
        <v>16835403</v>
      </c>
      <c r="K29" s="50"/>
      <c r="L29" s="55">
        <v>8.4328820706511376</v>
      </c>
      <c r="M29" s="56">
        <v>4.5495249832917306</v>
      </c>
      <c r="N29" s="36"/>
    </row>
    <row r="30" spans="1:14" ht="13" x14ac:dyDescent="0.3">
      <c r="A30" s="46" t="s">
        <v>57</v>
      </c>
      <c r="B30" s="47">
        <v>1207326</v>
      </c>
      <c r="C30" s="48"/>
      <c r="D30" s="49">
        <v>1000182</v>
      </c>
      <c r="E30" s="48"/>
      <c r="F30" s="49">
        <v>890394</v>
      </c>
      <c r="G30" s="50"/>
      <c r="H30" s="47">
        <v>3097902</v>
      </c>
      <c r="I30" s="48"/>
      <c r="J30" s="49">
        <v>14662945</v>
      </c>
      <c r="K30" s="50"/>
      <c r="L30" s="55">
        <v>8.4862157214036227</v>
      </c>
      <c r="M30" s="56">
        <v>2.1106830194791648</v>
      </c>
      <c r="N30" s="36"/>
    </row>
    <row r="31" spans="1:14" ht="13" x14ac:dyDescent="0.3">
      <c r="A31" s="46" t="s">
        <v>58</v>
      </c>
      <c r="B31" s="47">
        <v>1629409</v>
      </c>
      <c r="C31" s="48"/>
      <c r="D31" s="49">
        <v>1542134</v>
      </c>
      <c r="E31" s="48"/>
      <c r="F31" s="49">
        <v>1880442</v>
      </c>
      <c r="G31" s="50"/>
      <c r="H31" s="47">
        <v>5051985</v>
      </c>
      <c r="I31" s="48"/>
      <c r="J31" s="49">
        <v>22912094</v>
      </c>
      <c r="K31" s="50"/>
      <c r="L31" s="55">
        <v>3.1450766760971582</v>
      </c>
      <c r="M31" s="56">
        <v>0.35052902144927511</v>
      </c>
      <c r="N31" s="36"/>
    </row>
    <row r="32" spans="1:14" ht="13" x14ac:dyDescent="0.3">
      <c r="A32" s="63" t="s">
        <v>59</v>
      </c>
      <c r="B32" s="64">
        <v>4256328</v>
      </c>
      <c r="C32" s="65"/>
      <c r="D32" s="66">
        <v>3616124</v>
      </c>
      <c r="E32" s="65"/>
      <c r="F32" s="66">
        <v>3260827</v>
      </c>
      <c r="G32" s="67"/>
      <c r="H32" s="64">
        <v>11133279</v>
      </c>
      <c r="I32" s="65"/>
      <c r="J32" s="66">
        <v>63827602</v>
      </c>
      <c r="K32" s="67"/>
      <c r="L32" s="68">
        <v>2.9424263623649027</v>
      </c>
      <c r="M32" s="69">
        <v>-0.10723186489620673</v>
      </c>
      <c r="N32" s="36"/>
    </row>
    <row r="33" spans="1:14" ht="13" x14ac:dyDescent="0.3">
      <c r="A33" s="39" t="s">
        <v>60</v>
      </c>
      <c r="B33" s="40"/>
      <c r="C33" s="41"/>
      <c r="D33" s="42"/>
      <c r="E33" s="41"/>
      <c r="F33" s="42"/>
      <c r="G33" s="43"/>
      <c r="H33" s="40" t="s">
        <v>127</v>
      </c>
      <c r="I33" s="41"/>
      <c r="J33" s="42" t="s">
        <v>127</v>
      </c>
      <c r="K33" s="43"/>
      <c r="L33" s="44" t="s">
        <v>127</v>
      </c>
      <c r="M33" s="45" t="s">
        <v>127</v>
      </c>
      <c r="N33" s="36"/>
    </row>
    <row r="34" spans="1:14" ht="13" x14ac:dyDescent="0.3">
      <c r="A34" s="46" t="s">
        <v>61</v>
      </c>
      <c r="B34" s="47">
        <v>18938</v>
      </c>
      <c r="C34" s="48"/>
      <c r="D34" s="49">
        <v>11228</v>
      </c>
      <c r="E34" s="48"/>
      <c r="F34" s="49">
        <v>14344</v>
      </c>
      <c r="G34" s="50"/>
      <c r="H34" s="47">
        <v>44510</v>
      </c>
      <c r="I34" s="48"/>
      <c r="J34" s="49">
        <v>227392</v>
      </c>
      <c r="K34" s="50"/>
      <c r="L34" s="55">
        <v>8.5447022845830389E-2</v>
      </c>
      <c r="M34" s="56">
        <v>2.3062456696030909</v>
      </c>
      <c r="N34" s="36"/>
    </row>
    <row r="35" spans="1:14" ht="13" x14ac:dyDescent="0.3">
      <c r="A35" s="46" t="s">
        <v>62</v>
      </c>
      <c r="B35" s="47">
        <v>2527791</v>
      </c>
      <c r="C35" s="48"/>
      <c r="D35" s="49">
        <v>2274468</v>
      </c>
      <c r="E35" s="48" t="s">
        <v>128</v>
      </c>
      <c r="F35" s="49">
        <v>1909423</v>
      </c>
      <c r="G35" s="50"/>
      <c r="H35" s="47">
        <v>6711682</v>
      </c>
      <c r="I35" s="48"/>
      <c r="J35" s="49">
        <v>38587930</v>
      </c>
      <c r="K35" s="50"/>
      <c r="L35" s="55">
        <v>7.8764987017078347</v>
      </c>
      <c r="M35" s="56">
        <v>4.1664439614936599</v>
      </c>
      <c r="N35" s="36"/>
    </row>
    <row r="36" spans="1:14" ht="13" x14ac:dyDescent="0.3">
      <c r="A36" s="63" t="s">
        <v>63</v>
      </c>
      <c r="B36" s="64"/>
      <c r="C36" s="65"/>
      <c r="D36" s="66"/>
      <c r="E36" s="65"/>
      <c r="F36" s="66"/>
      <c r="G36" s="67"/>
      <c r="H36" s="64" t="s">
        <v>127</v>
      </c>
      <c r="I36" s="65"/>
      <c r="J36" s="66" t="s">
        <v>127</v>
      </c>
      <c r="K36" s="67"/>
      <c r="L36" s="70" t="s">
        <v>127</v>
      </c>
      <c r="M36" s="70" t="s">
        <v>127</v>
      </c>
      <c r="N36" s="58"/>
    </row>
    <row r="37" spans="1:14" ht="13" x14ac:dyDescent="0.3">
      <c r="A37" s="71" t="s">
        <v>65</v>
      </c>
      <c r="B37" s="40">
        <v>348762</v>
      </c>
      <c r="C37" s="41"/>
      <c r="D37" s="42">
        <v>134573</v>
      </c>
      <c r="E37" s="41"/>
      <c r="F37" s="42">
        <v>81421</v>
      </c>
      <c r="G37" s="43"/>
      <c r="H37" s="40">
        <v>564756</v>
      </c>
      <c r="I37" s="41"/>
      <c r="J37" s="42">
        <v>5200576</v>
      </c>
      <c r="K37" s="43"/>
      <c r="L37" s="44">
        <v>0.34915270500062157</v>
      </c>
      <c r="M37" s="45">
        <v>1.4789900290373303</v>
      </c>
      <c r="N37" s="36"/>
    </row>
    <row r="38" spans="1:14" ht="13" x14ac:dyDescent="0.3">
      <c r="A38" s="72" t="s">
        <v>66</v>
      </c>
      <c r="B38" s="47">
        <v>198573</v>
      </c>
      <c r="C38" s="48"/>
      <c r="D38" s="49">
        <v>131412</v>
      </c>
      <c r="E38" s="48"/>
      <c r="F38" s="49">
        <v>103414</v>
      </c>
      <c r="G38" s="50"/>
      <c r="H38" s="47">
        <v>433399</v>
      </c>
      <c r="I38" s="48"/>
      <c r="J38" s="49">
        <v>2180510</v>
      </c>
      <c r="K38" s="50"/>
      <c r="L38" s="55">
        <v>6.5587635811104938</v>
      </c>
      <c r="M38" s="56">
        <v>4.8020809401912334</v>
      </c>
      <c r="N38" s="36"/>
    </row>
    <row r="39" spans="1:14" ht="13" x14ac:dyDescent="0.3">
      <c r="A39" s="72" t="s">
        <v>67</v>
      </c>
      <c r="B39" s="47">
        <v>488388</v>
      </c>
      <c r="C39" s="48"/>
      <c r="D39" s="49">
        <v>311262</v>
      </c>
      <c r="E39" s="48"/>
      <c r="F39" s="49">
        <v>240623</v>
      </c>
      <c r="G39" s="50"/>
      <c r="H39" s="47">
        <v>1040273</v>
      </c>
      <c r="I39" s="48"/>
      <c r="J39" s="49">
        <v>7445714</v>
      </c>
      <c r="K39" s="50"/>
      <c r="L39" s="55">
        <v>34.639119484156879</v>
      </c>
      <c r="M39" s="56">
        <v>23.933005029749399</v>
      </c>
      <c r="N39" s="36"/>
    </row>
    <row r="40" spans="1:14" ht="13" x14ac:dyDescent="0.3">
      <c r="A40" s="73" t="s">
        <v>68</v>
      </c>
      <c r="B40" s="74">
        <v>1057468</v>
      </c>
      <c r="C40" s="75"/>
      <c r="D40" s="76">
        <v>865442</v>
      </c>
      <c r="E40" s="75"/>
      <c r="F40" s="76">
        <v>883037</v>
      </c>
      <c r="G40" s="77"/>
      <c r="H40" s="74">
        <v>2805947</v>
      </c>
      <c r="I40" s="75"/>
      <c r="J40" s="76">
        <v>12662151</v>
      </c>
      <c r="K40" s="77"/>
      <c r="L40" s="78">
        <v>2.8613292383535605</v>
      </c>
      <c r="M40" s="79">
        <v>1.7781300199703587</v>
      </c>
      <c r="N40" s="36"/>
    </row>
    <row r="41" spans="1:14" ht="13" x14ac:dyDescent="0.3">
      <c r="A41" s="73" t="s">
        <v>69</v>
      </c>
      <c r="B41" s="74"/>
      <c r="C41" s="75"/>
      <c r="D41" s="76"/>
      <c r="E41" s="75"/>
      <c r="F41" s="76"/>
      <c r="G41" s="77"/>
      <c r="H41" s="74" t="s">
        <v>127</v>
      </c>
      <c r="I41" s="75"/>
      <c r="J41" s="76" t="s">
        <v>127</v>
      </c>
      <c r="K41" s="77"/>
      <c r="L41" s="78" t="s">
        <v>127</v>
      </c>
      <c r="M41" s="79" t="s">
        <v>127</v>
      </c>
      <c r="N41" s="36"/>
    </row>
    <row r="42" spans="1:14" ht="13" x14ac:dyDescent="0.3">
      <c r="A42" s="80" t="s">
        <v>177</v>
      </c>
      <c r="B42" s="64">
        <v>137551</v>
      </c>
      <c r="C42" s="65"/>
      <c r="D42" s="66">
        <v>120028</v>
      </c>
      <c r="E42" s="65"/>
      <c r="F42" s="66">
        <v>131062</v>
      </c>
      <c r="G42" s="67"/>
      <c r="H42" s="64">
        <v>388641</v>
      </c>
      <c r="I42" s="65"/>
      <c r="J42" s="66">
        <v>1518268</v>
      </c>
      <c r="K42" s="67"/>
      <c r="L42" s="68">
        <v>-15.98949439052334</v>
      </c>
      <c r="M42" s="69">
        <v>3.4843815923012444</v>
      </c>
      <c r="N42" s="36"/>
    </row>
    <row r="43" spans="1:14" ht="16.25" customHeight="1" x14ac:dyDescent="0.25">
      <c r="A43" s="81" t="s">
        <v>154</v>
      </c>
      <c r="B43" s="81"/>
      <c r="C43" s="81"/>
      <c r="D43" s="81"/>
      <c r="E43" s="81"/>
      <c r="F43" s="81"/>
      <c r="G43" s="81"/>
      <c r="H43" s="81"/>
      <c r="I43" s="81"/>
      <c r="J43" s="82"/>
      <c r="K43" s="83"/>
      <c r="L43" s="84"/>
      <c r="M43" s="84"/>
      <c r="N43" s="85"/>
    </row>
    <row r="44" spans="1:14" ht="13.75" customHeight="1" x14ac:dyDescent="0.25">
      <c r="A44" s="86" t="s">
        <v>155</v>
      </c>
      <c r="B44" s="161"/>
      <c r="C44" s="161"/>
      <c r="D44" s="161"/>
      <c r="E44" s="161"/>
      <c r="F44" s="161"/>
      <c r="G44" s="161"/>
      <c r="H44" s="161"/>
      <c r="I44" s="161"/>
      <c r="J44" s="82"/>
      <c r="K44" s="83"/>
    </row>
    <row r="45" spans="1:14" ht="13.75" customHeight="1" x14ac:dyDescent="0.25">
      <c r="A45" s="206" t="s">
        <v>153</v>
      </c>
      <c r="B45" s="206"/>
      <c r="C45" s="161"/>
      <c r="D45" s="161"/>
      <c r="E45" s="161"/>
      <c r="F45" s="161"/>
      <c r="G45" s="161"/>
      <c r="H45" s="161"/>
      <c r="I45" s="161"/>
    </row>
    <row r="46" spans="1:14" ht="13.75" customHeight="1" x14ac:dyDescent="0.25">
      <c r="A46" s="206" t="s">
        <v>162</v>
      </c>
      <c r="B46" s="206"/>
      <c r="C46" s="161"/>
      <c r="D46" s="161"/>
      <c r="E46" s="161"/>
      <c r="F46" s="161"/>
      <c r="G46" s="161"/>
      <c r="H46" s="161"/>
      <c r="I46" s="161"/>
    </row>
    <row r="47" spans="1:14" ht="18.649999999999999" customHeight="1" x14ac:dyDescent="0.3">
      <c r="A47" s="87" t="s">
        <v>178</v>
      </c>
      <c r="B47" s="88"/>
      <c r="C47" s="88"/>
      <c r="D47" s="88"/>
      <c r="E47" s="88"/>
      <c r="F47" s="88"/>
      <c r="G47" s="88"/>
      <c r="H47" s="88"/>
      <c r="I47" s="88"/>
    </row>
    <row r="48" spans="1:14" ht="28.25" customHeight="1" x14ac:dyDescent="0.25">
      <c r="A48" s="205" t="s">
        <v>186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</row>
  </sheetData>
  <mergeCells count="9">
    <mergeCell ref="H4:I4"/>
    <mergeCell ref="J4:K4"/>
    <mergeCell ref="A2:M2"/>
    <mergeCell ref="A48:M48"/>
    <mergeCell ref="A46:B46"/>
    <mergeCell ref="A45:B45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V44"/>
  <sheetViews>
    <sheetView showGridLines="0" zoomScaleNormal="100" workbookViewId="0">
      <selection activeCell="D1" sqref="D1:R1"/>
    </sheetView>
  </sheetViews>
  <sheetFormatPr defaultColWidth="8.90625" defaultRowHeight="12.5" x14ac:dyDescent="0.25"/>
  <cols>
    <col min="1" max="1" width="16.81640625" style="158" customWidth="1"/>
    <col min="2" max="2" width="9.6328125" style="158" customWidth="1"/>
    <col min="3" max="16384" width="8.90625" style="158"/>
  </cols>
  <sheetData>
    <row r="1" spans="1:22" ht="39" customHeight="1" x14ac:dyDescent="0.3">
      <c r="A1" s="27"/>
      <c r="B1" s="159" t="s">
        <v>176</v>
      </c>
      <c r="D1" s="209" t="s">
        <v>170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V1" s="89" t="s">
        <v>168</v>
      </c>
    </row>
    <row r="2" spans="1:22" ht="13" x14ac:dyDescent="0.3">
      <c r="A2" s="29" t="s">
        <v>134</v>
      </c>
      <c r="B2" s="153">
        <v>5.1133404487206242</v>
      </c>
      <c r="D2" s="90"/>
      <c r="U2" s="29" t="s">
        <v>134</v>
      </c>
      <c r="V2" s="34">
        <v>5.1133404487206242</v>
      </c>
    </row>
    <row r="3" spans="1:22" ht="13" x14ac:dyDescent="0.3">
      <c r="A3" s="181"/>
      <c r="B3" s="182"/>
      <c r="U3" s="39" t="s">
        <v>50</v>
      </c>
      <c r="V3" s="44">
        <v>16.480615625667316</v>
      </c>
    </row>
    <row r="4" spans="1:22" ht="13" x14ac:dyDescent="0.3">
      <c r="A4" s="177" t="s">
        <v>50</v>
      </c>
      <c r="B4" s="183">
        <v>16.480615625667316</v>
      </c>
      <c r="U4" s="46" t="s">
        <v>46</v>
      </c>
      <c r="V4" s="55">
        <v>12.511887944008947</v>
      </c>
    </row>
    <row r="5" spans="1:22" ht="13" x14ac:dyDescent="0.3">
      <c r="A5" s="177" t="s">
        <v>46</v>
      </c>
      <c r="B5" s="183">
        <v>12.511887944008947</v>
      </c>
      <c r="U5" s="46" t="s">
        <v>53</v>
      </c>
      <c r="V5" s="55">
        <v>11.550863674849543</v>
      </c>
    </row>
    <row r="6" spans="1:22" ht="13" x14ac:dyDescent="0.3">
      <c r="A6" s="177" t="s">
        <v>53</v>
      </c>
      <c r="B6" s="183">
        <v>11.550863674849543</v>
      </c>
      <c r="U6" s="46" t="s">
        <v>44</v>
      </c>
      <c r="V6" s="55">
        <v>11.062374227858452</v>
      </c>
    </row>
    <row r="7" spans="1:22" ht="13" x14ac:dyDescent="0.3">
      <c r="A7" s="177" t="s">
        <v>44</v>
      </c>
      <c r="B7" s="183">
        <v>11.062374227858452</v>
      </c>
      <c r="U7" s="46" t="s">
        <v>43</v>
      </c>
      <c r="V7" s="55">
        <v>10.197041630366432</v>
      </c>
    </row>
    <row r="8" spans="1:22" ht="13" x14ac:dyDescent="0.3">
      <c r="A8" s="177" t="s">
        <v>43</v>
      </c>
      <c r="B8" s="183">
        <v>10.197041630366432</v>
      </c>
      <c r="U8" s="46" t="s">
        <v>57</v>
      </c>
      <c r="V8" s="55">
        <v>8.4862157214036227</v>
      </c>
    </row>
    <row r="9" spans="1:22" ht="13" x14ac:dyDescent="0.3">
      <c r="A9" s="177" t="s">
        <v>57</v>
      </c>
      <c r="B9" s="183">
        <v>8.4862157214036227</v>
      </c>
      <c r="U9" s="46" t="s">
        <v>56</v>
      </c>
      <c r="V9" s="56">
        <v>8.4328820706511376</v>
      </c>
    </row>
    <row r="10" spans="1:22" ht="13" x14ac:dyDescent="0.3">
      <c r="A10" s="177" t="s">
        <v>56</v>
      </c>
      <c r="B10" s="183">
        <v>8.4328820706511376</v>
      </c>
      <c r="U10" s="46" t="s">
        <v>52</v>
      </c>
      <c r="V10" s="55">
        <v>8.2771430204883423</v>
      </c>
    </row>
    <row r="11" spans="1:22" ht="13" x14ac:dyDescent="0.3">
      <c r="A11" s="177" t="s">
        <v>52</v>
      </c>
      <c r="B11" s="183">
        <v>8.2771430204883423</v>
      </c>
      <c r="U11" s="46" t="s">
        <v>38</v>
      </c>
      <c r="V11" s="55">
        <v>8.140553017229756</v>
      </c>
    </row>
    <row r="12" spans="1:22" ht="13" x14ac:dyDescent="0.3">
      <c r="A12" s="177" t="s">
        <v>38</v>
      </c>
      <c r="B12" s="183">
        <v>8.140553017229756</v>
      </c>
      <c r="U12" s="46" t="s">
        <v>36</v>
      </c>
      <c r="V12" s="55">
        <v>7.905634932828054</v>
      </c>
    </row>
    <row r="13" spans="1:22" ht="13" x14ac:dyDescent="0.3">
      <c r="A13" s="177" t="s">
        <v>36</v>
      </c>
      <c r="B13" s="183">
        <v>7.905634932828054</v>
      </c>
      <c r="U13" s="46" t="s">
        <v>35</v>
      </c>
      <c r="V13" s="55">
        <v>7.081318747664489</v>
      </c>
    </row>
    <row r="14" spans="1:22" ht="13" x14ac:dyDescent="0.3">
      <c r="A14" s="177" t="s">
        <v>35</v>
      </c>
      <c r="B14" s="183">
        <v>7.081318747664489</v>
      </c>
      <c r="U14" s="46" t="s">
        <v>49</v>
      </c>
      <c r="V14" s="55">
        <v>6.0513119096059942</v>
      </c>
    </row>
    <row r="15" spans="1:22" ht="13" x14ac:dyDescent="0.3">
      <c r="A15" s="177" t="s">
        <v>49</v>
      </c>
      <c r="B15" s="183">
        <v>6.0513119096059942</v>
      </c>
      <c r="U15" s="46" t="s">
        <v>47</v>
      </c>
      <c r="V15" s="55">
        <v>5.9210404806801398</v>
      </c>
    </row>
    <row r="16" spans="1:22" ht="13" x14ac:dyDescent="0.3">
      <c r="A16" s="177" t="s">
        <v>47</v>
      </c>
      <c r="B16" s="183">
        <v>5.9210404806801398</v>
      </c>
      <c r="U16" s="46" t="s">
        <v>54</v>
      </c>
      <c r="V16" s="55">
        <v>4.4649368604387174</v>
      </c>
    </row>
    <row r="17" spans="1:22" ht="13" x14ac:dyDescent="0.3">
      <c r="A17" s="177" t="s">
        <v>54</v>
      </c>
      <c r="B17" s="183">
        <v>4.4649368604387174</v>
      </c>
      <c r="U17" s="46" t="s">
        <v>45</v>
      </c>
      <c r="V17" s="55">
        <v>4.1998036975481101</v>
      </c>
    </row>
    <row r="18" spans="1:22" ht="13" x14ac:dyDescent="0.3">
      <c r="A18" s="177" t="s">
        <v>45</v>
      </c>
      <c r="B18" s="183">
        <v>4.1998036975481101</v>
      </c>
      <c r="U18" s="46" t="s">
        <v>55</v>
      </c>
      <c r="V18" s="55">
        <v>4.1831668351317131</v>
      </c>
    </row>
    <row r="19" spans="1:22" ht="13" x14ac:dyDescent="0.3">
      <c r="A19" s="177" t="s">
        <v>55</v>
      </c>
      <c r="B19" s="183">
        <v>4.1831668351317131</v>
      </c>
      <c r="U19" s="46" t="s">
        <v>40</v>
      </c>
      <c r="V19" s="55">
        <v>4.1087245570480491</v>
      </c>
    </row>
    <row r="20" spans="1:22" ht="13" x14ac:dyDescent="0.3">
      <c r="A20" s="177" t="s">
        <v>40</v>
      </c>
      <c r="B20" s="183">
        <v>4.1087245570480491</v>
      </c>
      <c r="U20" s="46" t="s">
        <v>152</v>
      </c>
      <c r="V20" s="55">
        <v>3.8483846742222605</v>
      </c>
    </row>
    <row r="21" spans="1:22" ht="13" x14ac:dyDescent="0.3">
      <c r="A21" s="177" t="s">
        <v>152</v>
      </c>
      <c r="B21" s="183">
        <v>3.8483846742222605</v>
      </c>
      <c r="U21" s="46" t="s">
        <v>34</v>
      </c>
      <c r="V21" s="55">
        <v>3.7659526702460644</v>
      </c>
    </row>
    <row r="22" spans="1:22" ht="13" x14ac:dyDescent="0.3">
      <c r="A22" s="177" t="s">
        <v>34</v>
      </c>
      <c r="B22" s="183">
        <v>3.7659526702460644</v>
      </c>
      <c r="U22" s="46" t="s">
        <v>42</v>
      </c>
      <c r="V22" s="55">
        <v>3.242586500925615</v>
      </c>
    </row>
    <row r="23" spans="1:22" ht="13" x14ac:dyDescent="0.3">
      <c r="A23" s="177" t="s">
        <v>42</v>
      </c>
      <c r="B23" s="183">
        <v>3.242586500925615</v>
      </c>
      <c r="U23" s="46" t="s">
        <v>58</v>
      </c>
      <c r="V23" s="55">
        <v>3.1450766760971582</v>
      </c>
    </row>
    <row r="24" spans="1:22" ht="13" x14ac:dyDescent="0.3">
      <c r="A24" s="177" t="s">
        <v>58</v>
      </c>
      <c r="B24" s="183">
        <v>3.1450766760971582</v>
      </c>
      <c r="U24" s="46" t="s">
        <v>48</v>
      </c>
      <c r="V24" s="55">
        <v>3.0183079391921037</v>
      </c>
    </row>
    <row r="25" spans="1:22" ht="13" x14ac:dyDescent="0.3">
      <c r="A25" s="177" t="s">
        <v>48</v>
      </c>
      <c r="B25" s="183">
        <v>3.0183079391921037</v>
      </c>
      <c r="U25" s="46" t="s">
        <v>59</v>
      </c>
      <c r="V25" s="55">
        <v>2.9424263623649027</v>
      </c>
    </row>
    <row r="26" spans="1:22" ht="13" x14ac:dyDescent="0.3">
      <c r="A26" s="177" t="s">
        <v>59</v>
      </c>
      <c r="B26" s="183">
        <v>2.9424263623649027</v>
      </c>
      <c r="U26" s="46" t="s">
        <v>41</v>
      </c>
      <c r="V26" s="55">
        <v>2.8758848243249924</v>
      </c>
    </row>
    <row r="27" spans="1:22" ht="13" x14ac:dyDescent="0.3">
      <c r="A27" s="177" t="s">
        <v>41</v>
      </c>
      <c r="B27" s="183">
        <v>2.8758848243249924</v>
      </c>
      <c r="U27" s="46" t="s">
        <v>51</v>
      </c>
      <c r="V27" s="55">
        <v>2.1121968735158037</v>
      </c>
    </row>
    <row r="28" spans="1:22" ht="13" x14ac:dyDescent="0.3">
      <c r="A28" s="177" t="s">
        <v>51</v>
      </c>
      <c r="B28" s="183">
        <v>2.1121968735158037</v>
      </c>
      <c r="U28" s="46" t="s">
        <v>33</v>
      </c>
      <c r="V28" s="55">
        <v>0.81624034066576368</v>
      </c>
    </row>
    <row r="29" spans="1:22" ht="13" x14ac:dyDescent="0.3">
      <c r="A29" s="177" t="s">
        <v>33</v>
      </c>
      <c r="B29" s="183">
        <v>0.81624034066576368</v>
      </c>
      <c r="U29" s="63" t="s">
        <v>39</v>
      </c>
      <c r="V29" s="92">
        <v>-1.768564335376277</v>
      </c>
    </row>
    <row r="30" spans="1:22" ht="13" x14ac:dyDescent="0.3">
      <c r="A30" s="177" t="s">
        <v>39</v>
      </c>
      <c r="B30" s="183">
        <v>-1.768564335376277</v>
      </c>
      <c r="U30" s="39" t="s">
        <v>60</v>
      </c>
      <c r="V30" s="44" t="s">
        <v>127</v>
      </c>
    </row>
    <row r="31" spans="1:22" ht="13" x14ac:dyDescent="0.3">
      <c r="A31" s="177"/>
      <c r="B31" s="183"/>
      <c r="U31" s="46" t="s">
        <v>63</v>
      </c>
      <c r="V31" s="93" t="s">
        <v>127</v>
      </c>
    </row>
    <row r="32" spans="1:22" ht="13" x14ac:dyDescent="0.3">
      <c r="A32" s="177" t="s">
        <v>62</v>
      </c>
      <c r="B32" s="183">
        <v>7.8764987017078347</v>
      </c>
      <c r="U32" s="46" t="s">
        <v>62</v>
      </c>
      <c r="V32" s="55">
        <v>7.8764987017078347</v>
      </c>
    </row>
    <row r="33" spans="1:22" ht="13" x14ac:dyDescent="0.3">
      <c r="A33" s="177" t="s">
        <v>61</v>
      </c>
      <c r="B33" s="184">
        <v>8.5447022845830389E-2</v>
      </c>
      <c r="U33" s="63" t="s">
        <v>61</v>
      </c>
      <c r="V33" s="69">
        <v>8.5447022845830389E-2</v>
      </c>
    </row>
    <row r="34" spans="1:22" ht="13" x14ac:dyDescent="0.3">
      <c r="A34" s="177"/>
      <c r="B34" s="183"/>
      <c r="U34" s="71" t="s">
        <v>69</v>
      </c>
      <c r="V34" s="44" t="s">
        <v>127</v>
      </c>
    </row>
    <row r="35" spans="1:22" ht="13" x14ac:dyDescent="0.3">
      <c r="A35" s="179" t="s">
        <v>67</v>
      </c>
      <c r="B35" s="183">
        <v>34.639119484156879</v>
      </c>
      <c r="U35" s="72" t="s">
        <v>67</v>
      </c>
      <c r="V35" s="55">
        <v>34.639119484156879</v>
      </c>
    </row>
    <row r="36" spans="1:22" ht="12" customHeight="1" x14ac:dyDescent="0.3">
      <c r="A36" s="179" t="s">
        <v>66</v>
      </c>
      <c r="B36" s="183">
        <v>6.5587635811104938</v>
      </c>
      <c r="U36" s="72" t="s">
        <v>66</v>
      </c>
      <c r="V36" s="55">
        <v>6.5587635811104938</v>
      </c>
    </row>
    <row r="37" spans="1:22" ht="12" customHeight="1" x14ac:dyDescent="0.3">
      <c r="A37" s="179" t="s">
        <v>68</v>
      </c>
      <c r="B37" s="183">
        <v>2.8613292383535605</v>
      </c>
      <c r="U37" s="73" t="s">
        <v>68</v>
      </c>
      <c r="V37" s="78">
        <v>2.8613292383535605</v>
      </c>
    </row>
    <row r="38" spans="1:22" ht="12" customHeight="1" x14ac:dyDescent="0.3">
      <c r="A38" s="179" t="s">
        <v>65</v>
      </c>
      <c r="B38" s="183">
        <v>0.34915270500062157</v>
      </c>
      <c r="U38" s="73" t="s">
        <v>65</v>
      </c>
      <c r="V38" s="78">
        <v>0.34915270500062157</v>
      </c>
    </row>
    <row r="39" spans="1:22" ht="12" customHeight="1" x14ac:dyDescent="0.3">
      <c r="A39" s="179"/>
      <c r="B39" s="183"/>
      <c r="U39" s="80" t="s">
        <v>175</v>
      </c>
      <c r="V39" s="68">
        <v>-15.98949439052334</v>
      </c>
    </row>
    <row r="40" spans="1:22" ht="13" x14ac:dyDescent="0.3">
      <c r="A40" s="180" t="s">
        <v>177</v>
      </c>
      <c r="B40" s="185">
        <v>-15.98949439052334</v>
      </c>
    </row>
    <row r="41" spans="1:22" x14ac:dyDescent="0.25">
      <c r="A41" s="161"/>
      <c r="B41" s="84"/>
    </row>
    <row r="42" spans="1:22" x14ac:dyDescent="0.25">
      <c r="A42" s="86"/>
      <c r="B42" s="84"/>
    </row>
    <row r="43" spans="1:22" x14ac:dyDescent="0.25">
      <c r="A43" s="161"/>
    </row>
    <row r="44" spans="1:22" ht="13" x14ac:dyDescent="0.3">
      <c r="A44" s="87"/>
    </row>
  </sheetData>
  <sortState xmlns:xlrd2="http://schemas.microsoft.com/office/spreadsheetml/2017/richdata2" ref="U3:V29">
    <sortCondition descending="1" ref="V3:V29"/>
  </sortState>
  <mergeCells count="1">
    <mergeCell ref="D1:R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23C88-25BC-4E2C-A128-6FAFD0A91DEA}">
  <sheetPr>
    <tabColor rgb="FF92D050"/>
  </sheetPr>
  <dimension ref="A1:V44"/>
  <sheetViews>
    <sheetView showGridLines="0" topLeftCell="A10" zoomScaleNormal="100" workbookViewId="0">
      <selection activeCell="B31" sqref="B31"/>
    </sheetView>
  </sheetViews>
  <sheetFormatPr defaultColWidth="8.90625" defaultRowHeight="12.5" x14ac:dyDescent="0.25"/>
  <cols>
    <col min="1" max="1" width="16.81640625" style="158" customWidth="1"/>
    <col min="2" max="2" width="9.6328125" style="158" customWidth="1"/>
    <col min="3" max="16384" width="8.90625" style="158"/>
  </cols>
  <sheetData>
    <row r="1" spans="1:22" ht="39" customHeight="1" x14ac:dyDescent="0.3">
      <c r="A1" s="27"/>
      <c r="B1" s="159" t="s">
        <v>171</v>
      </c>
      <c r="D1" s="210" t="s">
        <v>179</v>
      </c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V1" s="89" t="s">
        <v>180</v>
      </c>
    </row>
    <row r="2" spans="1:22" ht="13" x14ac:dyDescent="0.3">
      <c r="A2" s="29" t="s">
        <v>134</v>
      </c>
      <c r="B2" s="154">
        <v>2.2266183902308838</v>
      </c>
      <c r="D2" s="90"/>
      <c r="U2" s="29" t="s">
        <v>134</v>
      </c>
      <c r="V2" s="35">
        <v>2.2266183902308838</v>
      </c>
    </row>
    <row r="3" spans="1:22" ht="13" x14ac:dyDescent="0.3">
      <c r="A3" s="181"/>
      <c r="B3" s="182"/>
      <c r="U3" s="39" t="s">
        <v>50</v>
      </c>
      <c r="V3" s="45">
        <v>14.445974378054348</v>
      </c>
    </row>
    <row r="4" spans="1:22" ht="13" x14ac:dyDescent="0.3">
      <c r="A4" s="177" t="s">
        <v>50</v>
      </c>
      <c r="B4" s="183">
        <v>14.445974378054348</v>
      </c>
      <c r="U4" s="46" t="s">
        <v>46</v>
      </c>
      <c r="V4" s="56">
        <v>7.3523160462463322</v>
      </c>
    </row>
    <row r="5" spans="1:22" ht="13" x14ac:dyDescent="0.3">
      <c r="A5" s="177" t="s">
        <v>46</v>
      </c>
      <c r="B5" s="183">
        <v>7.3523160462463322</v>
      </c>
      <c r="U5" s="46" t="s">
        <v>53</v>
      </c>
      <c r="V5" s="56">
        <v>5.2267174563430885</v>
      </c>
    </row>
    <row r="6" spans="1:22" ht="13" x14ac:dyDescent="0.3">
      <c r="A6" s="177" t="s">
        <v>53</v>
      </c>
      <c r="B6" s="183">
        <v>5.2267174563430885</v>
      </c>
      <c r="U6" s="46" t="s">
        <v>45</v>
      </c>
      <c r="V6" s="56">
        <v>4.6811598142122879</v>
      </c>
    </row>
    <row r="7" spans="1:22" ht="13" x14ac:dyDescent="0.3">
      <c r="A7" s="177" t="s">
        <v>45</v>
      </c>
      <c r="B7" s="183">
        <v>4.6811598142122879</v>
      </c>
      <c r="U7" s="46" t="s">
        <v>56</v>
      </c>
      <c r="V7" s="56">
        <v>4.5495249832917306</v>
      </c>
    </row>
    <row r="8" spans="1:22" ht="13" x14ac:dyDescent="0.3">
      <c r="A8" s="177" t="s">
        <v>56</v>
      </c>
      <c r="B8" s="183">
        <v>4.5495249832917306</v>
      </c>
      <c r="U8" s="46" t="s">
        <v>38</v>
      </c>
      <c r="V8" s="56">
        <v>4.2517939996191245</v>
      </c>
    </row>
    <row r="9" spans="1:22" ht="13" x14ac:dyDescent="0.3">
      <c r="A9" s="177" t="s">
        <v>38</v>
      </c>
      <c r="B9" s="183">
        <v>4.2517939996191245</v>
      </c>
      <c r="U9" s="46" t="s">
        <v>49</v>
      </c>
      <c r="V9" s="56">
        <v>3.8982451895985815</v>
      </c>
    </row>
    <row r="10" spans="1:22" ht="13" x14ac:dyDescent="0.3">
      <c r="A10" s="177" t="s">
        <v>49</v>
      </c>
      <c r="B10" s="183">
        <v>3.8982451895985815</v>
      </c>
      <c r="U10" s="46" t="s">
        <v>54</v>
      </c>
      <c r="V10" s="56">
        <v>3.7026226565416653</v>
      </c>
    </row>
    <row r="11" spans="1:22" ht="13" x14ac:dyDescent="0.3">
      <c r="A11" s="177" t="s">
        <v>54</v>
      </c>
      <c r="B11" s="183">
        <v>3.7026226565416653</v>
      </c>
      <c r="U11" s="46" t="s">
        <v>55</v>
      </c>
      <c r="V11" s="56">
        <v>3.4968010172242714</v>
      </c>
    </row>
    <row r="12" spans="1:22" ht="13" x14ac:dyDescent="0.3">
      <c r="A12" s="177" t="s">
        <v>55</v>
      </c>
      <c r="B12" s="183">
        <v>3.4968010172242714</v>
      </c>
      <c r="U12" s="46" t="s">
        <v>40</v>
      </c>
      <c r="V12" s="56">
        <v>3.4840433641991853</v>
      </c>
    </row>
    <row r="13" spans="1:22" ht="13" x14ac:dyDescent="0.3">
      <c r="A13" s="177" t="s">
        <v>40</v>
      </c>
      <c r="B13" s="183">
        <v>3.4840433641991853</v>
      </c>
      <c r="U13" s="46" t="s">
        <v>41</v>
      </c>
      <c r="V13" s="56">
        <v>3.1367752183657283</v>
      </c>
    </row>
    <row r="14" spans="1:22" ht="13" x14ac:dyDescent="0.3">
      <c r="A14" s="177" t="s">
        <v>41</v>
      </c>
      <c r="B14" s="183">
        <v>3.1367752183657283</v>
      </c>
      <c r="U14" s="46" t="s">
        <v>34</v>
      </c>
      <c r="V14" s="56">
        <v>2.9077002138764296</v>
      </c>
    </row>
    <row r="15" spans="1:22" ht="13" x14ac:dyDescent="0.3">
      <c r="A15" s="177" t="s">
        <v>34</v>
      </c>
      <c r="B15" s="183">
        <v>2.9077002138764296</v>
      </c>
      <c r="U15" s="46" t="s">
        <v>51</v>
      </c>
      <c r="V15" s="56">
        <v>2.764770115089954</v>
      </c>
    </row>
    <row r="16" spans="1:22" ht="13" x14ac:dyDescent="0.3">
      <c r="A16" s="177" t="s">
        <v>51</v>
      </c>
      <c r="B16" s="183">
        <v>2.764770115089954</v>
      </c>
      <c r="U16" s="46" t="s">
        <v>39</v>
      </c>
      <c r="V16" s="57">
        <v>2.7433973318534033</v>
      </c>
    </row>
    <row r="17" spans="1:22" ht="13" x14ac:dyDescent="0.3">
      <c r="A17" s="177" t="s">
        <v>39</v>
      </c>
      <c r="B17" s="183">
        <v>2.7433973318534033</v>
      </c>
      <c r="U17" s="46" t="s">
        <v>52</v>
      </c>
      <c r="V17" s="56">
        <v>2.6887633798405197</v>
      </c>
    </row>
    <row r="18" spans="1:22" ht="13" x14ac:dyDescent="0.3">
      <c r="A18" s="177" t="s">
        <v>52</v>
      </c>
      <c r="B18" s="183">
        <v>2.6887633798405197</v>
      </c>
      <c r="U18" s="46" t="s">
        <v>35</v>
      </c>
      <c r="V18" s="56">
        <v>2.6037726733116884</v>
      </c>
    </row>
    <row r="19" spans="1:22" ht="13" x14ac:dyDescent="0.3">
      <c r="A19" s="177" t="s">
        <v>35</v>
      </c>
      <c r="B19" s="183">
        <v>2.6037726733116884</v>
      </c>
      <c r="U19" s="46" t="s">
        <v>44</v>
      </c>
      <c r="V19" s="56">
        <v>2.502528965216988</v>
      </c>
    </row>
    <row r="20" spans="1:22" ht="13" x14ac:dyDescent="0.3">
      <c r="A20" s="177" t="s">
        <v>44</v>
      </c>
      <c r="B20" s="183">
        <v>2.502528965216988</v>
      </c>
      <c r="U20" s="46" t="s">
        <v>152</v>
      </c>
      <c r="V20" s="56">
        <v>2.2961728532514547</v>
      </c>
    </row>
    <row r="21" spans="1:22" ht="13" x14ac:dyDescent="0.3">
      <c r="A21" s="177" t="s">
        <v>152</v>
      </c>
      <c r="B21" s="183">
        <v>2.2961728532514547</v>
      </c>
      <c r="U21" s="46" t="s">
        <v>36</v>
      </c>
      <c r="V21" s="56">
        <v>2.2590866847350899</v>
      </c>
    </row>
    <row r="22" spans="1:22" ht="13" x14ac:dyDescent="0.3">
      <c r="A22" s="177" t="s">
        <v>36</v>
      </c>
      <c r="B22" s="183">
        <v>2.2590866847350899</v>
      </c>
      <c r="U22" s="46" t="s">
        <v>57</v>
      </c>
      <c r="V22" s="56">
        <v>2.1106830194791648</v>
      </c>
    </row>
    <row r="23" spans="1:22" ht="13" x14ac:dyDescent="0.3">
      <c r="A23" s="177" t="s">
        <v>57</v>
      </c>
      <c r="B23" s="183">
        <v>2.1106830194791648</v>
      </c>
      <c r="U23" s="46" t="s">
        <v>47</v>
      </c>
      <c r="V23" s="56">
        <v>1.8157909270756889</v>
      </c>
    </row>
    <row r="24" spans="1:22" ht="13" x14ac:dyDescent="0.3">
      <c r="A24" s="177" t="s">
        <v>47</v>
      </c>
      <c r="B24" s="183">
        <v>1.8157909270756889</v>
      </c>
      <c r="U24" s="46" t="s">
        <v>43</v>
      </c>
      <c r="V24" s="56">
        <v>1.4105824198763495</v>
      </c>
    </row>
    <row r="25" spans="1:22" ht="13" x14ac:dyDescent="0.3">
      <c r="A25" s="177" t="s">
        <v>43</v>
      </c>
      <c r="B25" s="183">
        <v>1.4105824198763495</v>
      </c>
      <c r="U25" s="46" t="s">
        <v>58</v>
      </c>
      <c r="V25" s="56">
        <v>0.35052902144927511</v>
      </c>
    </row>
    <row r="26" spans="1:22" ht="13" x14ac:dyDescent="0.3">
      <c r="A26" s="177" t="s">
        <v>58</v>
      </c>
      <c r="B26" s="183">
        <v>0.35052902144927511</v>
      </c>
      <c r="U26" s="46" t="s">
        <v>59</v>
      </c>
      <c r="V26" s="56">
        <v>-0.10723186489620673</v>
      </c>
    </row>
    <row r="27" spans="1:22" ht="13" x14ac:dyDescent="0.3">
      <c r="A27" s="177" t="s">
        <v>59</v>
      </c>
      <c r="B27" s="183">
        <v>-0.10723186489620673</v>
      </c>
      <c r="U27" s="46" t="s">
        <v>33</v>
      </c>
      <c r="V27" s="56">
        <v>-0.17370895443014067</v>
      </c>
    </row>
    <row r="28" spans="1:22" ht="13" x14ac:dyDescent="0.3">
      <c r="A28" s="177" t="s">
        <v>33</v>
      </c>
      <c r="B28" s="183">
        <v>-0.17370895443014067</v>
      </c>
      <c r="U28" s="46" t="s">
        <v>42</v>
      </c>
      <c r="V28" s="56">
        <v>-0.64572641585519674</v>
      </c>
    </row>
    <row r="29" spans="1:22" ht="13" x14ac:dyDescent="0.3">
      <c r="A29" s="177" t="s">
        <v>42</v>
      </c>
      <c r="B29" s="183">
        <v>-0.64572641585519674</v>
      </c>
      <c r="U29" s="63" t="s">
        <v>48</v>
      </c>
      <c r="V29" s="69">
        <v>-2.6788936400193459</v>
      </c>
    </row>
    <row r="30" spans="1:22" ht="13" x14ac:dyDescent="0.3">
      <c r="A30" s="177" t="s">
        <v>48</v>
      </c>
      <c r="B30" s="183">
        <v>-2.6788936400193459</v>
      </c>
      <c r="U30" s="39" t="s">
        <v>60</v>
      </c>
      <c r="V30" s="45" t="s">
        <v>127</v>
      </c>
    </row>
    <row r="31" spans="1:22" ht="13" x14ac:dyDescent="0.3">
      <c r="A31" s="177"/>
      <c r="B31" s="183"/>
      <c r="U31" s="46" t="s">
        <v>63</v>
      </c>
      <c r="V31" s="57" t="s">
        <v>127</v>
      </c>
    </row>
    <row r="32" spans="1:22" ht="13" x14ac:dyDescent="0.3">
      <c r="A32" s="177" t="s">
        <v>62</v>
      </c>
      <c r="B32" s="184">
        <v>4.1664439614936599</v>
      </c>
      <c r="U32" s="46" t="s">
        <v>62</v>
      </c>
      <c r="V32" s="56">
        <v>4.1664439614936599</v>
      </c>
    </row>
    <row r="33" spans="1:22" ht="13" x14ac:dyDescent="0.3">
      <c r="A33" s="177" t="s">
        <v>61</v>
      </c>
      <c r="B33" s="184">
        <v>2.3062456696030909</v>
      </c>
      <c r="U33" s="63" t="s">
        <v>61</v>
      </c>
      <c r="V33" s="69">
        <v>2.3062456696030909</v>
      </c>
    </row>
    <row r="34" spans="1:22" ht="13" x14ac:dyDescent="0.3">
      <c r="A34" s="177"/>
      <c r="B34" s="183"/>
      <c r="U34" s="71" t="s">
        <v>69</v>
      </c>
      <c r="V34" s="45" t="s">
        <v>127</v>
      </c>
    </row>
    <row r="35" spans="1:22" ht="13" x14ac:dyDescent="0.3">
      <c r="A35" s="179" t="s">
        <v>67</v>
      </c>
      <c r="B35" s="184">
        <v>23.933005029749399</v>
      </c>
      <c r="U35" s="72" t="s">
        <v>67</v>
      </c>
      <c r="V35" s="56">
        <v>23.933005029749399</v>
      </c>
    </row>
    <row r="36" spans="1:22" ht="12" customHeight="1" x14ac:dyDescent="0.3">
      <c r="A36" s="179" t="s">
        <v>66</v>
      </c>
      <c r="B36" s="184">
        <v>4.8020809401912334</v>
      </c>
      <c r="U36" s="72" t="s">
        <v>66</v>
      </c>
      <c r="V36" s="56">
        <v>4.8020809401912334</v>
      </c>
    </row>
    <row r="37" spans="1:22" ht="12" customHeight="1" x14ac:dyDescent="0.3">
      <c r="A37" s="179" t="s">
        <v>68</v>
      </c>
      <c r="B37" s="184">
        <v>1.7781300199703587</v>
      </c>
      <c r="U37" s="73" t="s">
        <v>68</v>
      </c>
      <c r="V37" s="79">
        <v>1.7781300199703587</v>
      </c>
    </row>
    <row r="38" spans="1:22" ht="12" customHeight="1" x14ac:dyDescent="0.3">
      <c r="A38" s="179" t="s">
        <v>65</v>
      </c>
      <c r="B38" s="184">
        <v>1.4789900290373303</v>
      </c>
      <c r="U38" s="73" t="s">
        <v>65</v>
      </c>
      <c r="V38" s="79">
        <v>1.4789900290373303</v>
      </c>
    </row>
    <row r="39" spans="1:22" ht="12" customHeight="1" x14ac:dyDescent="0.3">
      <c r="A39" s="179"/>
      <c r="B39" s="183"/>
      <c r="U39" s="80" t="s">
        <v>177</v>
      </c>
      <c r="V39" s="69">
        <v>3.4843815923012444</v>
      </c>
    </row>
    <row r="40" spans="1:22" ht="13" x14ac:dyDescent="0.3">
      <c r="A40" s="180" t="s">
        <v>177</v>
      </c>
      <c r="B40" s="186">
        <v>3.4843815923012444</v>
      </c>
    </row>
    <row r="41" spans="1:22" x14ac:dyDescent="0.25">
      <c r="A41" s="161"/>
      <c r="B41" s="84"/>
    </row>
    <row r="42" spans="1:22" x14ac:dyDescent="0.25">
      <c r="A42" s="86"/>
      <c r="B42" s="84"/>
    </row>
    <row r="43" spans="1:22" x14ac:dyDescent="0.25">
      <c r="A43" s="161"/>
    </row>
    <row r="44" spans="1:22" ht="13" x14ac:dyDescent="0.3">
      <c r="A44" s="87"/>
    </row>
  </sheetData>
  <sortState xmlns:xlrd2="http://schemas.microsoft.com/office/spreadsheetml/2017/richdata2" ref="U3:V29">
    <sortCondition descending="1" ref="V3:V29"/>
  </sortState>
  <mergeCells count="1">
    <mergeCell ref="D1:R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Q41"/>
  <sheetViews>
    <sheetView showGridLines="0" topLeftCell="A6" zoomScaleNormal="100" workbookViewId="0">
      <selection activeCell="L38" sqref="L38"/>
    </sheetView>
  </sheetViews>
  <sheetFormatPr defaultRowHeight="12.5" x14ac:dyDescent="0.25"/>
  <cols>
    <col min="1" max="1" width="4.453125" style="95" customWidth="1"/>
    <col min="2" max="2" width="11" style="95" customWidth="1"/>
    <col min="3" max="14" width="14.1796875" style="95" customWidth="1"/>
    <col min="15" max="15" width="9.54296875" style="95" customWidth="1"/>
    <col min="16" max="16" width="9.90625" style="95" bestFit="1" customWidth="1"/>
    <col min="17" max="137" width="8.90625" style="95"/>
    <col min="138" max="138" width="7.453125" style="95" customWidth="1"/>
    <col min="139" max="139" width="15.1796875" style="95" customWidth="1"/>
    <col min="140" max="140" width="14.81640625" style="95" customWidth="1"/>
    <col min="141" max="141" width="15.1796875" style="95" customWidth="1"/>
    <col min="142" max="142" width="14.81640625" style="95" customWidth="1"/>
    <col min="143" max="143" width="15.1796875" style="95" customWidth="1"/>
    <col min="144" max="144" width="14.81640625" style="95" customWidth="1"/>
    <col min="145" max="147" width="8.90625" style="95"/>
    <col min="148" max="151" width="12.1796875" style="95" customWidth="1"/>
    <col min="152" max="156" width="9.54296875" style="95" customWidth="1"/>
    <col min="157" max="157" width="10.1796875" style="95" customWidth="1"/>
    <col min="158" max="158" width="10" style="95" bestFit="1" customWidth="1"/>
    <col min="159" max="160" width="10.1796875" style="95" customWidth="1"/>
    <col min="161" max="393" width="8.90625" style="95"/>
    <col min="394" max="394" width="7.453125" style="95" customWidth="1"/>
    <col min="395" max="395" width="15.1796875" style="95" customWidth="1"/>
    <col min="396" max="396" width="14.81640625" style="95" customWidth="1"/>
    <col min="397" max="397" width="15.1796875" style="95" customWidth="1"/>
    <col min="398" max="398" width="14.81640625" style="95" customWidth="1"/>
    <col min="399" max="399" width="15.1796875" style="95" customWidth="1"/>
    <col min="400" max="400" width="14.81640625" style="95" customWidth="1"/>
    <col min="401" max="403" width="8.90625" style="95"/>
    <col min="404" max="407" width="12.1796875" style="95" customWidth="1"/>
    <col min="408" max="412" width="9.54296875" style="95" customWidth="1"/>
    <col min="413" max="413" width="10.1796875" style="95" customWidth="1"/>
    <col min="414" max="414" width="10" style="95" bestFit="1" customWidth="1"/>
    <col min="415" max="416" width="10.1796875" style="95" customWidth="1"/>
    <col min="417" max="649" width="8.90625" style="95"/>
    <col min="650" max="650" width="7.453125" style="95" customWidth="1"/>
    <col min="651" max="651" width="15.1796875" style="95" customWidth="1"/>
    <col min="652" max="652" width="14.81640625" style="95" customWidth="1"/>
    <col min="653" max="653" width="15.1796875" style="95" customWidth="1"/>
    <col min="654" max="654" width="14.81640625" style="95" customWidth="1"/>
    <col min="655" max="655" width="15.1796875" style="95" customWidth="1"/>
    <col min="656" max="656" width="14.81640625" style="95" customWidth="1"/>
    <col min="657" max="659" width="8.90625" style="95"/>
    <col min="660" max="663" width="12.1796875" style="95" customWidth="1"/>
    <col min="664" max="668" width="9.54296875" style="95" customWidth="1"/>
    <col min="669" max="669" width="10.1796875" style="95" customWidth="1"/>
    <col min="670" max="670" width="10" style="95" bestFit="1" customWidth="1"/>
    <col min="671" max="672" width="10.1796875" style="95" customWidth="1"/>
    <col min="673" max="905" width="8.90625" style="95"/>
    <col min="906" max="906" width="7.453125" style="95" customWidth="1"/>
    <col min="907" max="907" width="15.1796875" style="95" customWidth="1"/>
    <col min="908" max="908" width="14.81640625" style="95" customWidth="1"/>
    <col min="909" max="909" width="15.1796875" style="95" customWidth="1"/>
    <col min="910" max="910" width="14.81640625" style="95" customWidth="1"/>
    <col min="911" max="911" width="15.1796875" style="95" customWidth="1"/>
    <col min="912" max="912" width="14.81640625" style="95" customWidth="1"/>
    <col min="913" max="915" width="8.90625" style="95"/>
    <col min="916" max="919" width="12.1796875" style="95" customWidth="1"/>
    <col min="920" max="924" width="9.54296875" style="95" customWidth="1"/>
    <col min="925" max="925" width="10.1796875" style="95" customWidth="1"/>
    <col min="926" max="926" width="10" style="95" bestFit="1" customWidth="1"/>
    <col min="927" max="928" width="10.1796875" style="95" customWidth="1"/>
    <col min="929" max="1161" width="8.90625" style="95"/>
    <col min="1162" max="1162" width="7.453125" style="95" customWidth="1"/>
    <col min="1163" max="1163" width="15.1796875" style="95" customWidth="1"/>
    <col min="1164" max="1164" width="14.81640625" style="95" customWidth="1"/>
    <col min="1165" max="1165" width="15.1796875" style="95" customWidth="1"/>
    <col min="1166" max="1166" width="14.81640625" style="95" customWidth="1"/>
    <col min="1167" max="1167" width="15.1796875" style="95" customWidth="1"/>
    <col min="1168" max="1168" width="14.81640625" style="95" customWidth="1"/>
    <col min="1169" max="1171" width="8.90625" style="95"/>
    <col min="1172" max="1175" width="12.1796875" style="95" customWidth="1"/>
    <col min="1176" max="1180" width="9.54296875" style="95" customWidth="1"/>
    <col min="1181" max="1181" width="10.1796875" style="95" customWidth="1"/>
    <col min="1182" max="1182" width="10" style="95" bestFit="1" customWidth="1"/>
    <col min="1183" max="1184" width="10.1796875" style="95" customWidth="1"/>
    <col min="1185" max="1417" width="8.90625" style="95"/>
    <col min="1418" max="1418" width="7.453125" style="95" customWidth="1"/>
    <col min="1419" max="1419" width="15.1796875" style="95" customWidth="1"/>
    <col min="1420" max="1420" width="14.81640625" style="95" customWidth="1"/>
    <col min="1421" max="1421" width="15.1796875" style="95" customWidth="1"/>
    <col min="1422" max="1422" width="14.81640625" style="95" customWidth="1"/>
    <col min="1423" max="1423" width="15.1796875" style="95" customWidth="1"/>
    <col min="1424" max="1424" width="14.81640625" style="95" customWidth="1"/>
    <col min="1425" max="1427" width="8.90625" style="95"/>
    <col min="1428" max="1431" width="12.1796875" style="95" customWidth="1"/>
    <col min="1432" max="1436" width="9.54296875" style="95" customWidth="1"/>
    <col min="1437" max="1437" width="10.1796875" style="95" customWidth="1"/>
    <col min="1438" max="1438" width="10" style="95" bestFit="1" customWidth="1"/>
    <col min="1439" max="1440" width="10.1796875" style="95" customWidth="1"/>
    <col min="1441" max="1673" width="8.90625" style="95"/>
    <col min="1674" max="1674" width="7.453125" style="95" customWidth="1"/>
    <col min="1675" max="1675" width="15.1796875" style="95" customWidth="1"/>
    <col min="1676" max="1676" width="14.81640625" style="95" customWidth="1"/>
    <col min="1677" max="1677" width="15.1796875" style="95" customWidth="1"/>
    <col min="1678" max="1678" width="14.81640625" style="95" customWidth="1"/>
    <col min="1679" max="1679" width="15.1796875" style="95" customWidth="1"/>
    <col min="1680" max="1680" width="14.81640625" style="95" customWidth="1"/>
    <col min="1681" max="1683" width="8.90625" style="95"/>
    <col min="1684" max="1687" width="12.1796875" style="95" customWidth="1"/>
    <col min="1688" max="1692" width="9.54296875" style="95" customWidth="1"/>
    <col min="1693" max="1693" width="10.1796875" style="95" customWidth="1"/>
    <col min="1694" max="1694" width="10" style="95" bestFit="1" customWidth="1"/>
    <col min="1695" max="1696" width="10.1796875" style="95" customWidth="1"/>
    <col min="1697" max="1929" width="8.90625" style="95"/>
    <col min="1930" max="1930" width="7.453125" style="95" customWidth="1"/>
    <col min="1931" max="1931" width="15.1796875" style="95" customWidth="1"/>
    <col min="1932" max="1932" width="14.81640625" style="95" customWidth="1"/>
    <col min="1933" max="1933" width="15.1796875" style="95" customWidth="1"/>
    <col min="1934" max="1934" width="14.81640625" style="95" customWidth="1"/>
    <col min="1935" max="1935" width="15.1796875" style="95" customWidth="1"/>
    <col min="1936" max="1936" width="14.81640625" style="95" customWidth="1"/>
    <col min="1937" max="1939" width="8.90625" style="95"/>
    <col min="1940" max="1943" width="12.1796875" style="95" customWidth="1"/>
    <col min="1944" max="1948" width="9.54296875" style="95" customWidth="1"/>
    <col min="1949" max="1949" width="10.1796875" style="95" customWidth="1"/>
    <col min="1950" max="1950" width="10" style="95" bestFit="1" customWidth="1"/>
    <col min="1951" max="1952" width="10.1796875" style="95" customWidth="1"/>
    <col min="1953" max="2185" width="8.90625" style="95"/>
    <col min="2186" max="2186" width="7.453125" style="95" customWidth="1"/>
    <col min="2187" max="2187" width="15.1796875" style="95" customWidth="1"/>
    <col min="2188" max="2188" width="14.81640625" style="95" customWidth="1"/>
    <col min="2189" max="2189" width="15.1796875" style="95" customWidth="1"/>
    <col min="2190" max="2190" width="14.81640625" style="95" customWidth="1"/>
    <col min="2191" max="2191" width="15.1796875" style="95" customWidth="1"/>
    <col min="2192" max="2192" width="14.81640625" style="95" customWidth="1"/>
    <col min="2193" max="2195" width="8.90625" style="95"/>
    <col min="2196" max="2199" width="12.1796875" style="95" customWidth="1"/>
    <col min="2200" max="2204" width="9.54296875" style="95" customWidth="1"/>
    <col min="2205" max="2205" width="10.1796875" style="95" customWidth="1"/>
    <col min="2206" max="2206" width="10" style="95" bestFit="1" customWidth="1"/>
    <col min="2207" max="2208" width="10.1796875" style="95" customWidth="1"/>
    <col min="2209" max="2441" width="8.90625" style="95"/>
    <col min="2442" max="2442" width="7.453125" style="95" customWidth="1"/>
    <col min="2443" max="2443" width="15.1796875" style="95" customWidth="1"/>
    <col min="2444" max="2444" width="14.81640625" style="95" customWidth="1"/>
    <col min="2445" max="2445" width="15.1796875" style="95" customWidth="1"/>
    <col min="2446" max="2446" width="14.81640625" style="95" customWidth="1"/>
    <col min="2447" max="2447" width="15.1796875" style="95" customWidth="1"/>
    <col min="2448" max="2448" width="14.81640625" style="95" customWidth="1"/>
    <col min="2449" max="2451" width="8.90625" style="95"/>
    <col min="2452" max="2455" width="12.1796875" style="95" customWidth="1"/>
    <col min="2456" max="2460" width="9.54296875" style="95" customWidth="1"/>
    <col min="2461" max="2461" width="10.1796875" style="95" customWidth="1"/>
    <col min="2462" max="2462" width="10" style="95" bestFit="1" customWidth="1"/>
    <col min="2463" max="2464" width="10.1796875" style="95" customWidth="1"/>
    <col min="2465" max="2697" width="8.90625" style="95"/>
    <col min="2698" max="2698" width="7.453125" style="95" customWidth="1"/>
    <col min="2699" max="2699" width="15.1796875" style="95" customWidth="1"/>
    <col min="2700" max="2700" width="14.81640625" style="95" customWidth="1"/>
    <col min="2701" max="2701" width="15.1796875" style="95" customWidth="1"/>
    <col min="2702" max="2702" width="14.81640625" style="95" customWidth="1"/>
    <col min="2703" max="2703" width="15.1796875" style="95" customWidth="1"/>
    <col min="2704" max="2704" width="14.81640625" style="95" customWidth="1"/>
    <col min="2705" max="2707" width="8.90625" style="95"/>
    <col min="2708" max="2711" width="12.1796875" style="95" customWidth="1"/>
    <col min="2712" max="2716" width="9.54296875" style="95" customWidth="1"/>
    <col min="2717" max="2717" width="10.1796875" style="95" customWidth="1"/>
    <col min="2718" max="2718" width="10" style="95" bestFit="1" customWidth="1"/>
    <col min="2719" max="2720" width="10.1796875" style="95" customWidth="1"/>
    <col min="2721" max="2953" width="8.90625" style="95"/>
    <col min="2954" max="2954" width="7.453125" style="95" customWidth="1"/>
    <col min="2955" max="2955" width="15.1796875" style="95" customWidth="1"/>
    <col min="2956" max="2956" width="14.81640625" style="95" customWidth="1"/>
    <col min="2957" max="2957" width="15.1796875" style="95" customWidth="1"/>
    <col min="2958" max="2958" width="14.81640625" style="95" customWidth="1"/>
    <col min="2959" max="2959" width="15.1796875" style="95" customWidth="1"/>
    <col min="2960" max="2960" width="14.81640625" style="95" customWidth="1"/>
    <col min="2961" max="2963" width="8.90625" style="95"/>
    <col min="2964" max="2967" width="12.1796875" style="95" customWidth="1"/>
    <col min="2968" max="2972" width="9.54296875" style="95" customWidth="1"/>
    <col min="2973" max="2973" width="10.1796875" style="95" customWidth="1"/>
    <col min="2974" max="2974" width="10" style="95" bestFit="1" customWidth="1"/>
    <col min="2975" max="2976" width="10.1796875" style="95" customWidth="1"/>
    <col min="2977" max="3209" width="8.90625" style="95"/>
    <col min="3210" max="3210" width="7.453125" style="95" customWidth="1"/>
    <col min="3211" max="3211" width="15.1796875" style="95" customWidth="1"/>
    <col min="3212" max="3212" width="14.81640625" style="95" customWidth="1"/>
    <col min="3213" max="3213" width="15.1796875" style="95" customWidth="1"/>
    <col min="3214" max="3214" width="14.81640625" style="95" customWidth="1"/>
    <col min="3215" max="3215" width="15.1796875" style="95" customWidth="1"/>
    <col min="3216" max="3216" width="14.81640625" style="95" customWidth="1"/>
    <col min="3217" max="3219" width="8.90625" style="95"/>
    <col min="3220" max="3223" width="12.1796875" style="95" customWidth="1"/>
    <col min="3224" max="3228" width="9.54296875" style="95" customWidth="1"/>
    <col min="3229" max="3229" width="10.1796875" style="95" customWidth="1"/>
    <col min="3230" max="3230" width="10" style="95" bestFit="1" customWidth="1"/>
    <col min="3231" max="3232" width="10.1796875" style="95" customWidth="1"/>
    <col min="3233" max="3465" width="8.90625" style="95"/>
    <col min="3466" max="3466" width="7.453125" style="95" customWidth="1"/>
    <col min="3467" max="3467" width="15.1796875" style="95" customWidth="1"/>
    <col min="3468" max="3468" width="14.81640625" style="95" customWidth="1"/>
    <col min="3469" max="3469" width="15.1796875" style="95" customWidth="1"/>
    <col min="3470" max="3470" width="14.81640625" style="95" customWidth="1"/>
    <col min="3471" max="3471" width="15.1796875" style="95" customWidth="1"/>
    <col min="3472" max="3472" width="14.81640625" style="95" customWidth="1"/>
    <col min="3473" max="3475" width="8.90625" style="95"/>
    <col min="3476" max="3479" width="12.1796875" style="95" customWidth="1"/>
    <col min="3480" max="3484" width="9.54296875" style="95" customWidth="1"/>
    <col min="3485" max="3485" width="10.1796875" style="95" customWidth="1"/>
    <col min="3486" max="3486" width="10" style="95" bestFit="1" customWidth="1"/>
    <col min="3487" max="3488" width="10.1796875" style="95" customWidth="1"/>
    <col min="3489" max="3721" width="8.90625" style="95"/>
    <col min="3722" max="3722" width="7.453125" style="95" customWidth="1"/>
    <col min="3723" max="3723" width="15.1796875" style="95" customWidth="1"/>
    <col min="3724" max="3724" width="14.81640625" style="95" customWidth="1"/>
    <col min="3725" max="3725" width="15.1796875" style="95" customWidth="1"/>
    <col min="3726" max="3726" width="14.81640625" style="95" customWidth="1"/>
    <col min="3727" max="3727" width="15.1796875" style="95" customWidth="1"/>
    <col min="3728" max="3728" width="14.81640625" style="95" customWidth="1"/>
    <col min="3729" max="3731" width="8.90625" style="95"/>
    <col min="3732" max="3735" width="12.1796875" style="95" customWidth="1"/>
    <col min="3736" max="3740" width="9.54296875" style="95" customWidth="1"/>
    <col min="3741" max="3741" width="10.1796875" style="95" customWidth="1"/>
    <col min="3742" max="3742" width="10" style="95" bestFit="1" customWidth="1"/>
    <col min="3743" max="3744" width="10.1796875" style="95" customWidth="1"/>
    <col min="3745" max="3977" width="8.90625" style="95"/>
    <col min="3978" max="3978" width="7.453125" style="95" customWidth="1"/>
    <col min="3979" max="3979" width="15.1796875" style="95" customWidth="1"/>
    <col min="3980" max="3980" width="14.81640625" style="95" customWidth="1"/>
    <col min="3981" max="3981" width="15.1796875" style="95" customWidth="1"/>
    <col min="3982" max="3982" width="14.81640625" style="95" customWidth="1"/>
    <col min="3983" max="3983" width="15.1796875" style="95" customWidth="1"/>
    <col min="3984" max="3984" width="14.81640625" style="95" customWidth="1"/>
    <col min="3985" max="3987" width="8.90625" style="95"/>
    <col min="3988" max="3991" width="12.1796875" style="95" customWidth="1"/>
    <col min="3992" max="3996" width="9.54296875" style="95" customWidth="1"/>
    <col min="3997" max="3997" width="10.1796875" style="95" customWidth="1"/>
    <col min="3998" max="3998" width="10" style="95" bestFit="1" customWidth="1"/>
    <col min="3999" max="4000" width="10.1796875" style="95" customWidth="1"/>
    <col min="4001" max="4233" width="8.90625" style="95"/>
    <col min="4234" max="4234" width="7.453125" style="95" customWidth="1"/>
    <col min="4235" max="4235" width="15.1796875" style="95" customWidth="1"/>
    <col min="4236" max="4236" width="14.81640625" style="95" customWidth="1"/>
    <col min="4237" max="4237" width="15.1796875" style="95" customWidth="1"/>
    <col min="4238" max="4238" width="14.81640625" style="95" customWidth="1"/>
    <col min="4239" max="4239" width="15.1796875" style="95" customWidth="1"/>
    <col min="4240" max="4240" width="14.81640625" style="95" customWidth="1"/>
    <col min="4241" max="4243" width="8.90625" style="95"/>
    <col min="4244" max="4247" width="12.1796875" style="95" customWidth="1"/>
    <col min="4248" max="4252" width="9.54296875" style="95" customWidth="1"/>
    <col min="4253" max="4253" width="10.1796875" style="95" customWidth="1"/>
    <col min="4254" max="4254" width="10" style="95" bestFit="1" customWidth="1"/>
    <col min="4255" max="4256" width="10.1796875" style="95" customWidth="1"/>
    <col min="4257" max="4489" width="8.90625" style="95"/>
    <col min="4490" max="4490" width="7.453125" style="95" customWidth="1"/>
    <col min="4491" max="4491" width="15.1796875" style="95" customWidth="1"/>
    <col min="4492" max="4492" width="14.81640625" style="95" customWidth="1"/>
    <col min="4493" max="4493" width="15.1796875" style="95" customWidth="1"/>
    <col min="4494" max="4494" width="14.81640625" style="95" customWidth="1"/>
    <col min="4495" max="4495" width="15.1796875" style="95" customWidth="1"/>
    <col min="4496" max="4496" width="14.81640625" style="95" customWidth="1"/>
    <col min="4497" max="4499" width="8.90625" style="95"/>
    <col min="4500" max="4503" width="12.1796875" style="95" customWidth="1"/>
    <col min="4504" max="4508" width="9.54296875" style="95" customWidth="1"/>
    <col min="4509" max="4509" width="10.1796875" style="95" customWidth="1"/>
    <col min="4510" max="4510" width="10" style="95" bestFit="1" customWidth="1"/>
    <col min="4511" max="4512" width="10.1796875" style="95" customWidth="1"/>
    <col min="4513" max="4745" width="8.90625" style="95"/>
    <col min="4746" max="4746" width="7.453125" style="95" customWidth="1"/>
    <col min="4747" max="4747" width="15.1796875" style="95" customWidth="1"/>
    <col min="4748" max="4748" width="14.81640625" style="95" customWidth="1"/>
    <col min="4749" max="4749" width="15.1796875" style="95" customWidth="1"/>
    <col min="4750" max="4750" width="14.81640625" style="95" customWidth="1"/>
    <col min="4751" max="4751" width="15.1796875" style="95" customWidth="1"/>
    <col min="4752" max="4752" width="14.81640625" style="95" customWidth="1"/>
    <col min="4753" max="4755" width="8.90625" style="95"/>
    <col min="4756" max="4759" width="12.1796875" style="95" customWidth="1"/>
    <col min="4760" max="4764" width="9.54296875" style="95" customWidth="1"/>
    <col min="4765" max="4765" width="10.1796875" style="95" customWidth="1"/>
    <col min="4766" max="4766" width="10" style="95" bestFit="1" customWidth="1"/>
    <col min="4767" max="4768" width="10.1796875" style="95" customWidth="1"/>
    <col min="4769" max="5001" width="8.90625" style="95"/>
    <col min="5002" max="5002" width="7.453125" style="95" customWidth="1"/>
    <col min="5003" max="5003" width="15.1796875" style="95" customWidth="1"/>
    <col min="5004" max="5004" width="14.81640625" style="95" customWidth="1"/>
    <col min="5005" max="5005" width="15.1796875" style="95" customWidth="1"/>
    <col min="5006" max="5006" width="14.81640625" style="95" customWidth="1"/>
    <col min="5007" max="5007" width="15.1796875" style="95" customWidth="1"/>
    <col min="5008" max="5008" width="14.81640625" style="95" customWidth="1"/>
    <col min="5009" max="5011" width="8.90625" style="95"/>
    <col min="5012" max="5015" width="12.1796875" style="95" customWidth="1"/>
    <col min="5016" max="5020" width="9.54296875" style="95" customWidth="1"/>
    <col min="5021" max="5021" width="10.1796875" style="95" customWidth="1"/>
    <col min="5022" max="5022" width="10" style="95" bestFit="1" customWidth="1"/>
    <col min="5023" max="5024" width="10.1796875" style="95" customWidth="1"/>
    <col min="5025" max="5257" width="8.90625" style="95"/>
    <col min="5258" max="5258" width="7.453125" style="95" customWidth="1"/>
    <col min="5259" max="5259" width="15.1796875" style="95" customWidth="1"/>
    <col min="5260" max="5260" width="14.81640625" style="95" customWidth="1"/>
    <col min="5261" max="5261" width="15.1796875" style="95" customWidth="1"/>
    <col min="5262" max="5262" width="14.81640625" style="95" customWidth="1"/>
    <col min="5263" max="5263" width="15.1796875" style="95" customWidth="1"/>
    <col min="5264" max="5264" width="14.81640625" style="95" customWidth="1"/>
    <col min="5265" max="5267" width="8.90625" style="95"/>
    <col min="5268" max="5271" width="12.1796875" style="95" customWidth="1"/>
    <col min="5272" max="5276" width="9.54296875" style="95" customWidth="1"/>
    <col min="5277" max="5277" width="10.1796875" style="95" customWidth="1"/>
    <col min="5278" max="5278" width="10" style="95" bestFit="1" customWidth="1"/>
    <col min="5279" max="5280" width="10.1796875" style="95" customWidth="1"/>
    <col min="5281" max="5513" width="8.90625" style="95"/>
    <col min="5514" max="5514" width="7.453125" style="95" customWidth="1"/>
    <col min="5515" max="5515" width="15.1796875" style="95" customWidth="1"/>
    <col min="5516" max="5516" width="14.81640625" style="95" customWidth="1"/>
    <col min="5517" max="5517" width="15.1796875" style="95" customWidth="1"/>
    <col min="5518" max="5518" width="14.81640625" style="95" customWidth="1"/>
    <col min="5519" max="5519" width="15.1796875" style="95" customWidth="1"/>
    <col min="5520" max="5520" width="14.81640625" style="95" customWidth="1"/>
    <col min="5521" max="5523" width="8.90625" style="95"/>
    <col min="5524" max="5527" width="12.1796875" style="95" customWidth="1"/>
    <col min="5528" max="5532" width="9.54296875" style="95" customWidth="1"/>
    <col min="5533" max="5533" width="10.1796875" style="95" customWidth="1"/>
    <col min="5534" max="5534" width="10" style="95" bestFit="1" customWidth="1"/>
    <col min="5535" max="5536" width="10.1796875" style="95" customWidth="1"/>
    <col min="5537" max="5769" width="8.90625" style="95"/>
    <col min="5770" max="5770" width="7.453125" style="95" customWidth="1"/>
    <col min="5771" max="5771" width="15.1796875" style="95" customWidth="1"/>
    <col min="5772" max="5772" width="14.81640625" style="95" customWidth="1"/>
    <col min="5773" max="5773" width="15.1796875" style="95" customWidth="1"/>
    <col min="5774" max="5774" width="14.81640625" style="95" customWidth="1"/>
    <col min="5775" max="5775" width="15.1796875" style="95" customWidth="1"/>
    <col min="5776" max="5776" width="14.81640625" style="95" customWidth="1"/>
    <col min="5777" max="5779" width="8.90625" style="95"/>
    <col min="5780" max="5783" width="12.1796875" style="95" customWidth="1"/>
    <col min="5784" max="5788" width="9.54296875" style="95" customWidth="1"/>
    <col min="5789" max="5789" width="10.1796875" style="95" customWidth="1"/>
    <col min="5790" max="5790" width="10" style="95" bestFit="1" customWidth="1"/>
    <col min="5791" max="5792" width="10.1796875" style="95" customWidth="1"/>
    <col min="5793" max="6025" width="8.90625" style="95"/>
    <col min="6026" max="6026" width="7.453125" style="95" customWidth="1"/>
    <col min="6027" max="6027" width="15.1796875" style="95" customWidth="1"/>
    <col min="6028" max="6028" width="14.81640625" style="95" customWidth="1"/>
    <col min="6029" max="6029" width="15.1796875" style="95" customWidth="1"/>
    <col min="6030" max="6030" width="14.81640625" style="95" customWidth="1"/>
    <col min="6031" max="6031" width="15.1796875" style="95" customWidth="1"/>
    <col min="6032" max="6032" width="14.81640625" style="95" customWidth="1"/>
    <col min="6033" max="6035" width="8.90625" style="95"/>
    <col min="6036" max="6039" width="12.1796875" style="95" customWidth="1"/>
    <col min="6040" max="6044" width="9.54296875" style="95" customWidth="1"/>
    <col min="6045" max="6045" width="10.1796875" style="95" customWidth="1"/>
    <col min="6046" max="6046" width="10" style="95" bestFit="1" customWidth="1"/>
    <col min="6047" max="6048" width="10.1796875" style="95" customWidth="1"/>
    <col min="6049" max="6281" width="8.90625" style="95"/>
    <col min="6282" max="6282" width="7.453125" style="95" customWidth="1"/>
    <col min="6283" max="6283" width="15.1796875" style="95" customWidth="1"/>
    <col min="6284" max="6284" width="14.81640625" style="95" customWidth="1"/>
    <col min="6285" max="6285" width="15.1796875" style="95" customWidth="1"/>
    <col min="6286" max="6286" width="14.81640625" style="95" customWidth="1"/>
    <col min="6287" max="6287" width="15.1796875" style="95" customWidth="1"/>
    <col min="6288" max="6288" width="14.81640625" style="95" customWidth="1"/>
    <col min="6289" max="6291" width="8.90625" style="95"/>
    <col min="6292" max="6295" width="12.1796875" style="95" customWidth="1"/>
    <col min="6296" max="6300" width="9.54296875" style="95" customWidth="1"/>
    <col min="6301" max="6301" width="10.1796875" style="95" customWidth="1"/>
    <col min="6302" max="6302" width="10" style="95" bestFit="1" customWidth="1"/>
    <col min="6303" max="6304" width="10.1796875" style="95" customWidth="1"/>
    <col min="6305" max="6537" width="8.90625" style="95"/>
    <col min="6538" max="6538" width="7.453125" style="95" customWidth="1"/>
    <col min="6539" max="6539" width="15.1796875" style="95" customWidth="1"/>
    <col min="6540" max="6540" width="14.81640625" style="95" customWidth="1"/>
    <col min="6541" max="6541" width="15.1796875" style="95" customWidth="1"/>
    <col min="6542" max="6542" width="14.81640625" style="95" customWidth="1"/>
    <col min="6543" max="6543" width="15.1796875" style="95" customWidth="1"/>
    <col min="6544" max="6544" width="14.81640625" style="95" customWidth="1"/>
    <col min="6545" max="6547" width="8.90625" style="95"/>
    <col min="6548" max="6551" width="12.1796875" style="95" customWidth="1"/>
    <col min="6552" max="6556" width="9.54296875" style="95" customWidth="1"/>
    <col min="6557" max="6557" width="10.1796875" style="95" customWidth="1"/>
    <col min="6558" max="6558" width="10" style="95" bestFit="1" customWidth="1"/>
    <col min="6559" max="6560" width="10.1796875" style="95" customWidth="1"/>
    <col min="6561" max="6793" width="8.90625" style="95"/>
    <col min="6794" max="6794" width="7.453125" style="95" customWidth="1"/>
    <col min="6795" max="6795" width="15.1796875" style="95" customWidth="1"/>
    <col min="6796" max="6796" width="14.81640625" style="95" customWidth="1"/>
    <col min="6797" max="6797" width="15.1796875" style="95" customWidth="1"/>
    <col min="6798" max="6798" width="14.81640625" style="95" customWidth="1"/>
    <col min="6799" max="6799" width="15.1796875" style="95" customWidth="1"/>
    <col min="6800" max="6800" width="14.81640625" style="95" customWidth="1"/>
    <col min="6801" max="6803" width="8.90625" style="95"/>
    <col min="6804" max="6807" width="12.1796875" style="95" customWidth="1"/>
    <col min="6808" max="6812" width="9.54296875" style="95" customWidth="1"/>
    <col min="6813" max="6813" width="10.1796875" style="95" customWidth="1"/>
    <col min="6814" max="6814" width="10" style="95" bestFit="1" customWidth="1"/>
    <col min="6815" max="6816" width="10.1796875" style="95" customWidth="1"/>
    <col min="6817" max="7049" width="8.90625" style="95"/>
    <col min="7050" max="7050" width="7.453125" style="95" customWidth="1"/>
    <col min="7051" max="7051" width="15.1796875" style="95" customWidth="1"/>
    <col min="7052" max="7052" width="14.81640625" style="95" customWidth="1"/>
    <col min="7053" max="7053" width="15.1796875" style="95" customWidth="1"/>
    <col min="7054" max="7054" width="14.81640625" style="95" customWidth="1"/>
    <col min="7055" max="7055" width="15.1796875" style="95" customWidth="1"/>
    <col min="7056" max="7056" width="14.81640625" style="95" customWidth="1"/>
    <col min="7057" max="7059" width="8.90625" style="95"/>
    <col min="7060" max="7063" width="12.1796875" style="95" customWidth="1"/>
    <col min="7064" max="7068" width="9.54296875" style="95" customWidth="1"/>
    <col min="7069" max="7069" width="10.1796875" style="95" customWidth="1"/>
    <col min="7070" max="7070" width="10" style="95" bestFit="1" customWidth="1"/>
    <col min="7071" max="7072" width="10.1796875" style="95" customWidth="1"/>
    <col min="7073" max="7305" width="8.90625" style="95"/>
    <col min="7306" max="7306" width="7.453125" style="95" customWidth="1"/>
    <col min="7307" max="7307" width="15.1796875" style="95" customWidth="1"/>
    <col min="7308" max="7308" width="14.81640625" style="95" customWidth="1"/>
    <col min="7309" max="7309" width="15.1796875" style="95" customWidth="1"/>
    <col min="7310" max="7310" width="14.81640625" style="95" customWidth="1"/>
    <col min="7311" max="7311" width="15.1796875" style="95" customWidth="1"/>
    <col min="7312" max="7312" width="14.81640625" style="95" customWidth="1"/>
    <col min="7313" max="7315" width="8.90625" style="95"/>
    <col min="7316" max="7319" width="12.1796875" style="95" customWidth="1"/>
    <col min="7320" max="7324" width="9.54296875" style="95" customWidth="1"/>
    <col min="7325" max="7325" width="10.1796875" style="95" customWidth="1"/>
    <col min="7326" max="7326" width="10" style="95" bestFit="1" customWidth="1"/>
    <col min="7327" max="7328" width="10.1796875" style="95" customWidth="1"/>
    <col min="7329" max="7561" width="8.90625" style="95"/>
    <col min="7562" max="7562" width="7.453125" style="95" customWidth="1"/>
    <col min="7563" max="7563" width="15.1796875" style="95" customWidth="1"/>
    <col min="7564" max="7564" width="14.81640625" style="95" customWidth="1"/>
    <col min="7565" max="7565" width="15.1796875" style="95" customWidth="1"/>
    <col min="7566" max="7566" width="14.81640625" style="95" customWidth="1"/>
    <col min="7567" max="7567" width="15.1796875" style="95" customWidth="1"/>
    <col min="7568" max="7568" width="14.81640625" style="95" customWidth="1"/>
    <col min="7569" max="7571" width="8.90625" style="95"/>
    <col min="7572" max="7575" width="12.1796875" style="95" customWidth="1"/>
    <col min="7576" max="7580" width="9.54296875" style="95" customWidth="1"/>
    <col min="7581" max="7581" width="10.1796875" style="95" customWidth="1"/>
    <col min="7582" max="7582" width="10" style="95" bestFit="1" customWidth="1"/>
    <col min="7583" max="7584" width="10.1796875" style="95" customWidth="1"/>
    <col min="7585" max="7817" width="8.90625" style="95"/>
    <col min="7818" max="7818" width="7.453125" style="95" customWidth="1"/>
    <col min="7819" max="7819" width="15.1796875" style="95" customWidth="1"/>
    <col min="7820" max="7820" width="14.81640625" style="95" customWidth="1"/>
    <col min="7821" max="7821" width="15.1796875" style="95" customWidth="1"/>
    <col min="7822" max="7822" width="14.81640625" style="95" customWidth="1"/>
    <col min="7823" max="7823" width="15.1796875" style="95" customWidth="1"/>
    <col min="7824" max="7824" width="14.81640625" style="95" customWidth="1"/>
    <col min="7825" max="7827" width="8.90625" style="95"/>
    <col min="7828" max="7831" width="12.1796875" style="95" customWidth="1"/>
    <col min="7832" max="7836" width="9.54296875" style="95" customWidth="1"/>
    <col min="7837" max="7837" width="10.1796875" style="95" customWidth="1"/>
    <col min="7838" max="7838" width="10" style="95" bestFit="1" customWidth="1"/>
    <col min="7839" max="7840" width="10.1796875" style="95" customWidth="1"/>
    <col min="7841" max="8073" width="8.90625" style="95"/>
    <col min="8074" max="8074" width="7.453125" style="95" customWidth="1"/>
    <col min="8075" max="8075" width="15.1796875" style="95" customWidth="1"/>
    <col min="8076" max="8076" width="14.81640625" style="95" customWidth="1"/>
    <col min="8077" max="8077" width="15.1796875" style="95" customWidth="1"/>
    <col min="8078" max="8078" width="14.81640625" style="95" customWidth="1"/>
    <col min="8079" max="8079" width="15.1796875" style="95" customWidth="1"/>
    <col min="8080" max="8080" width="14.81640625" style="95" customWidth="1"/>
    <col min="8081" max="8083" width="8.90625" style="95"/>
    <col min="8084" max="8087" width="12.1796875" style="95" customWidth="1"/>
    <col min="8088" max="8092" width="9.54296875" style="95" customWidth="1"/>
    <col min="8093" max="8093" width="10.1796875" style="95" customWidth="1"/>
    <col min="8094" max="8094" width="10" style="95" bestFit="1" customWidth="1"/>
    <col min="8095" max="8096" width="10.1796875" style="95" customWidth="1"/>
    <col min="8097" max="8329" width="8.90625" style="95"/>
    <col min="8330" max="8330" width="7.453125" style="95" customWidth="1"/>
    <col min="8331" max="8331" width="15.1796875" style="95" customWidth="1"/>
    <col min="8332" max="8332" width="14.81640625" style="95" customWidth="1"/>
    <col min="8333" max="8333" width="15.1796875" style="95" customWidth="1"/>
    <col min="8334" max="8334" width="14.81640625" style="95" customWidth="1"/>
    <col min="8335" max="8335" width="15.1796875" style="95" customWidth="1"/>
    <col min="8336" max="8336" width="14.81640625" style="95" customWidth="1"/>
    <col min="8337" max="8339" width="8.90625" style="95"/>
    <col min="8340" max="8343" width="12.1796875" style="95" customWidth="1"/>
    <col min="8344" max="8348" width="9.54296875" style="95" customWidth="1"/>
    <col min="8349" max="8349" width="10.1796875" style="95" customWidth="1"/>
    <col min="8350" max="8350" width="10" style="95" bestFit="1" customWidth="1"/>
    <col min="8351" max="8352" width="10.1796875" style="95" customWidth="1"/>
    <col min="8353" max="8585" width="8.90625" style="95"/>
    <col min="8586" max="8586" width="7.453125" style="95" customWidth="1"/>
    <col min="8587" max="8587" width="15.1796875" style="95" customWidth="1"/>
    <col min="8588" max="8588" width="14.81640625" style="95" customWidth="1"/>
    <col min="8589" max="8589" width="15.1796875" style="95" customWidth="1"/>
    <col min="8590" max="8590" width="14.81640625" style="95" customWidth="1"/>
    <col min="8591" max="8591" width="15.1796875" style="95" customWidth="1"/>
    <col min="8592" max="8592" width="14.81640625" style="95" customWidth="1"/>
    <col min="8593" max="8595" width="8.90625" style="95"/>
    <col min="8596" max="8599" width="12.1796875" style="95" customWidth="1"/>
    <col min="8600" max="8604" width="9.54296875" style="95" customWidth="1"/>
    <col min="8605" max="8605" width="10.1796875" style="95" customWidth="1"/>
    <col min="8606" max="8606" width="10" style="95" bestFit="1" customWidth="1"/>
    <col min="8607" max="8608" width="10.1796875" style="95" customWidth="1"/>
    <col min="8609" max="8841" width="8.90625" style="95"/>
    <col min="8842" max="8842" width="7.453125" style="95" customWidth="1"/>
    <col min="8843" max="8843" width="15.1796875" style="95" customWidth="1"/>
    <col min="8844" max="8844" width="14.81640625" style="95" customWidth="1"/>
    <col min="8845" max="8845" width="15.1796875" style="95" customWidth="1"/>
    <col min="8846" max="8846" width="14.81640625" style="95" customWidth="1"/>
    <col min="8847" max="8847" width="15.1796875" style="95" customWidth="1"/>
    <col min="8848" max="8848" width="14.81640625" style="95" customWidth="1"/>
    <col min="8849" max="8851" width="8.90625" style="95"/>
    <col min="8852" max="8855" width="12.1796875" style="95" customWidth="1"/>
    <col min="8856" max="8860" width="9.54296875" style="95" customWidth="1"/>
    <col min="8861" max="8861" width="10.1796875" style="95" customWidth="1"/>
    <col min="8862" max="8862" width="10" style="95" bestFit="1" customWidth="1"/>
    <col min="8863" max="8864" width="10.1796875" style="95" customWidth="1"/>
    <col min="8865" max="9097" width="8.90625" style="95"/>
    <col min="9098" max="9098" width="7.453125" style="95" customWidth="1"/>
    <col min="9099" max="9099" width="15.1796875" style="95" customWidth="1"/>
    <col min="9100" max="9100" width="14.81640625" style="95" customWidth="1"/>
    <col min="9101" max="9101" width="15.1796875" style="95" customWidth="1"/>
    <col min="9102" max="9102" width="14.81640625" style="95" customWidth="1"/>
    <col min="9103" max="9103" width="15.1796875" style="95" customWidth="1"/>
    <col min="9104" max="9104" width="14.81640625" style="95" customWidth="1"/>
    <col min="9105" max="9107" width="8.90625" style="95"/>
    <col min="9108" max="9111" width="12.1796875" style="95" customWidth="1"/>
    <col min="9112" max="9116" width="9.54296875" style="95" customWidth="1"/>
    <col min="9117" max="9117" width="10.1796875" style="95" customWidth="1"/>
    <col min="9118" max="9118" width="10" style="95" bestFit="1" customWidth="1"/>
    <col min="9119" max="9120" width="10.1796875" style="95" customWidth="1"/>
    <col min="9121" max="9353" width="8.90625" style="95"/>
    <col min="9354" max="9354" width="7.453125" style="95" customWidth="1"/>
    <col min="9355" max="9355" width="15.1796875" style="95" customWidth="1"/>
    <col min="9356" max="9356" width="14.81640625" style="95" customWidth="1"/>
    <col min="9357" max="9357" width="15.1796875" style="95" customWidth="1"/>
    <col min="9358" max="9358" width="14.81640625" style="95" customWidth="1"/>
    <col min="9359" max="9359" width="15.1796875" style="95" customWidth="1"/>
    <col min="9360" max="9360" width="14.81640625" style="95" customWidth="1"/>
    <col min="9361" max="9363" width="8.90625" style="95"/>
    <col min="9364" max="9367" width="12.1796875" style="95" customWidth="1"/>
    <col min="9368" max="9372" width="9.54296875" style="95" customWidth="1"/>
    <col min="9373" max="9373" width="10.1796875" style="95" customWidth="1"/>
    <col min="9374" max="9374" width="10" style="95" bestFit="1" customWidth="1"/>
    <col min="9375" max="9376" width="10.1796875" style="95" customWidth="1"/>
    <col min="9377" max="9609" width="8.90625" style="95"/>
    <col min="9610" max="9610" width="7.453125" style="95" customWidth="1"/>
    <col min="9611" max="9611" width="15.1796875" style="95" customWidth="1"/>
    <col min="9612" max="9612" width="14.81640625" style="95" customWidth="1"/>
    <col min="9613" max="9613" width="15.1796875" style="95" customWidth="1"/>
    <col min="9614" max="9614" width="14.81640625" style="95" customWidth="1"/>
    <col min="9615" max="9615" width="15.1796875" style="95" customWidth="1"/>
    <col min="9616" max="9616" width="14.81640625" style="95" customWidth="1"/>
    <col min="9617" max="9619" width="8.90625" style="95"/>
    <col min="9620" max="9623" width="12.1796875" style="95" customWidth="1"/>
    <col min="9624" max="9628" width="9.54296875" style="95" customWidth="1"/>
    <col min="9629" max="9629" width="10.1796875" style="95" customWidth="1"/>
    <col min="9630" max="9630" width="10" style="95" bestFit="1" customWidth="1"/>
    <col min="9631" max="9632" width="10.1796875" style="95" customWidth="1"/>
    <col min="9633" max="9865" width="8.90625" style="95"/>
    <col min="9866" max="9866" width="7.453125" style="95" customWidth="1"/>
    <col min="9867" max="9867" width="15.1796875" style="95" customWidth="1"/>
    <col min="9868" max="9868" width="14.81640625" style="95" customWidth="1"/>
    <col min="9869" max="9869" width="15.1796875" style="95" customWidth="1"/>
    <col min="9870" max="9870" width="14.81640625" style="95" customWidth="1"/>
    <col min="9871" max="9871" width="15.1796875" style="95" customWidth="1"/>
    <col min="9872" max="9872" width="14.81640625" style="95" customWidth="1"/>
    <col min="9873" max="9875" width="8.90625" style="95"/>
    <col min="9876" max="9879" width="12.1796875" style="95" customWidth="1"/>
    <col min="9880" max="9884" width="9.54296875" style="95" customWidth="1"/>
    <col min="9885" max="9885" width="10.1796875" style="95" customWidth="1"/>
    <col min="9886" max="9886" width="10" style="95" bestFit="1" customWidth="1"/>
    <col min="9887" max="9888" width="10.1796875" style="95" customWidth="1"/>
    <col min="9889" max="10121" width="8.90625" style="95"/>
    <col min="10122" max="10122" width="7.453125" style="95" customWidth="1"/>
    <col min="10123" max="10123" width="15.1796875" style="95" customWidth="1"/>
    <col min="10124" max="10124" width="14.81640625" style="95" customWidth="1"/>
    <col min="10125" max="10125" width="15.1796875" style="95" customWidth="1"/>
    <col min="10126" max="10126" width="14.81640625" style="95" customWidth="1"/>
    <col min="10127" max="10127" width="15.1796875" style="95" customWidth="1"/>
    <col min="10128" max="10128" width="14.81640625" style="95" customWidth="1"/>
    <col min="10129" max="10131" width="8.90625" style="95"/>
    <col min="10132" max="10135" width="12.1796875" style="95" customWidth="1"/>
    <col min="10136" max="10140" width="9.54296875" style="95" customWidth="1"/>
    <col min="10141" max="10141" width="10.1796875" style="95" customWidth="1"/>
    <col min="10142" max="10142" width="10" style="95" bestFit="1" customWidth="1"/>
    <col min="10143" max="10144" width="10.1796875" style="95" customWidth="1"/>
    <col min="10145" max="10377" width="8.90625" style="95"/>
    <col min="10378" max="10378" width="7.453125" style="95" customWidth="1"/>
    <col min="10379" max="10379" width="15.1796875" style="95" customWidth="1"/>
    <col min="10380" max="10380" width="14.81640625" style="95" customWidth="1"/>
    <col min="10381" max="10381" width="15.1796875" style="95" customWidth="1"/>
    <col min="10382" max="10382" width="14.81640625" style="95" customWidth="1"/>
    <col min="10383" max="10383" width="15.1796875" style="95" customWidth="1"/>
    <col min="10384" max="10384" width="14.81640625" style="95" customWidth="1"/>
    <col min="10385" max="10387" width="8.90625" style="95"/>
    <col min="10388" max="10391" width="12.1796875" style="95" customWidth="1"/>
    <col min="10392" max="10396" width="9.54296875" style="95" customWidth="1"/>
    <col min="10397" max="10397" width="10.1796875" style="95" customWidth="1"/>
    <col min="10398" max="10398" width="10" style="95" bestFit="1" customWidth="1"/>
    <col min="10399" max="10400" width="10.1796875" style="95" customWidth="1"/>
    <col min="10401" max="10633" width="8.90625" style="95"/>
    <col min="10634" max="10634" width="7.453125" style="95" customWidth="1"/>
    <col min="10635" max="10635" width="15.1796875" style="95" customWidth="1"/>
    <col min="10636" max="10636" width="14.81640625" style="95" customWidth="1"/>
    <col min="10637" max="10637" width="15.1796875" style="95" customWidth="1"/>
    <col min="10638" max="10638" width="14.81640625" style="95" customWidth="1"/>
    <col min="10639" max="10639" width="15.1796875" style="95" customWidth="1"/>
    <col min="10640" max="10640" width="14.81640625" style="95" customWidth="1"/>
    <col min="10641" max="10643" width="8.90625" style="95"/>
    <col min="10644" max="10647" width="12.1796875" style="95" customWidth="1"/>
    <col min="10648" max="10652" width="9.54296875" style="95" customWidth="1"/>
    <col min="10653" max="10653" width="10.1796875" style="95" customWidth="1"/>
    <col min="10654" max="10654" width="10" style="95" bestFit="1" customWidth="1"/>
    <col min="10655" max="10656" width="10.1796875" style="95" customWidth="1"/>
    <col min="10657" max="10889" width="8.90625" style="95"/>
    <col min="10890" max="10890" width="7.453125" style="95" customWidth="1"/>
    <col min="10891" max="10891" width="15.1796875" style="95" customWidth="1"/>
    <col min="10892" max="10892" width="14.81640625" style="95" customWidth="1"/>
    <col min="10893" max="10893" width="15.1796875" style="95" customWidth="1"/>
    <col min="10894" max="10894" width="14.81640625" style="95" customWidth="1"/>
    <col min="10895" max="10895" width="15.1796875" style="95" customWidth="1"/>
    <col min="10896" max="10896" width="14.81640625" style="95" customWidth="1"/>
    <col min="10897" max="10899" width="8.90625" style="95"/>
    <col min="10900" max="10903" width="12.1796875" style="95" customWidth="1"/>
    <col min="10904" max="10908" width="9.54296875" style="95" customWidth="1"/>
    <col min="10909" max="10909" width="10.1796875" style="95" customWidth="1"/>
    <col min="10910" max="10910" width="10" style="95" bestFit="1" customWidth="1"/>
    <col min="10911" max="10912" width="10.1796875" style="95" customWidth="1"/>
    <col min="10913" max="11145" width="8.90625" style="95"/>
    <col min="11146" max="11146" width="7.453125" style="95" customWidth="1"/>
    <col min="11147" max="11147" width="15.1796875" style="95" customWidth="1"/>
    <col min="11148" max="11148" width="14.81640625" style="95" customWidth="1"/>
    <col min="11149" max="11149" width="15.1796875" style="95" customWidth="1"/>
    <col min="11150" max="11150" width="14.81640625" style="95" customWidth="1"/>
    <col min="11151" max="11151" width="15.1796875" style="95" customWidth="1"/>
    <col min="11152" max="11152" width="14.81640625" style="95" customWidth="1"/>
    <col min="11153" max="11155" width="8.90625" style="95"/>
    <col min="11156" max="11159" width="12.1796875" style="95" customWidth="1"/>
    <col min="11160" max="11164" width="9.54296875" style="95" customWidth="1"/>
    <col min="11165" max="11165" width="10.1796875" style="95" customWidth="1"/>
    <col min="11166" max="11166" width="10" style="95" bestFit="1" customWidth="1"/>
    <col min="11167" max="11168" width="10.1796875" style="95" customWidth="1"/>
    <col min="11169" max="11401" width="8.90625" style="95"/>
    <col min="11402" max="11402" width="7.453125" style="95" customWidth="1"/>
    <col min="11403" max="11403" width="15.1796875" style="95" customWidth="1"/>
    <col min="11404" max="11404" width="14.81640625" style="95" customWidth="1"/>
    <col min="11405" max="11405" width="15.1796875" style="95" customWidth="1"/>
    <col min="11406" max="11406" width="14.81640625" style="95" customWidth="1"/>
    <col min="11407" max="11407" width="15.1796875" style="95" customWidth="1"/>
    <col min="11408" max="11408" width="14.81640625" style="95" customWidth="1"/>
    <col min="11409" max="11411" width="8.90625" style="95"/>
    <col min="11412" max="11415" width="12.1796875" style="95" customWidth="1"/>
    <col min="11416" max="11420" width="9.54296875" style="95" customWidth="1"/>
    <col min="11421" max="11421" width="10.1796875" style="95" customWidth="1"/>
    <col min="11422" max="11422" width="10" style="95" bestFit="1" customWidth="1"/>
    <col min="11423" max="11424" width="10.1796875" style="95" customWidth="1"/>
    <col min="11425" max="11657" width="8.90625" style="95"/>
    <col min="11658" max="11658" width="7.453125" style="95" customWidth="1"/>
    <col min="11659" max="11659" width="15.1796875" style="95" customWidth="1"/>
    <col min="11660" max="11660" width="14.81640625" style="95" customWidth="1"/>
    <col min="11661" max="11661" width="15.1796875" style="95" customWidth="1"/>
    <col min="11662" max="11662" width="14.81640625" style="95" customWidth="1"/>
    <col min="11663" max="11663" width="15.1796875" style="95" customWidth="1"/>
    <col min="11664" max="11664" width="14.81640625" style="95" customWidth="1"/>
    <col min="11665" max="11667" width="8.90625" style="95"/>
    <col min="11668" max="11671" width="12.1796875" style="95" customWidth="1"/>
    <col min="11672" max="11676" width="9.54296875" style="95" customWidth="1"/>
    <col min="11677" max="11677" width="10.1796875" style="95" customWidth="1"/>
    <col min="11678" max="11678" width="10" style="95" bestFit="1" customWidth="1"/>
    <col min="11679" max="11680" width="10.1796875" style="95" customWidth="1"/>
    <col min="11681" max="11913" width="8.90625" style="95"/>
    <col min="11914" max="11914" width="7.453125" style="95" customWidth="1"/>
    <col min="11915" max="11915" width="15.1796875" style="95" customWidth="1"/>
    <col min="11916" max="11916" width="14.81640625" style="95" customWidth="1"/>
    <col min="11917" max="11917" width="15.1796875" style="95" customWidth="1"/>
    <col min="11918" max="11918" width="14.81640625" style="95" customWidth="1"/>
    <col min="11919" max="11919" width="15.1796875" style="95" customWidth="1"/>
    <col min="11920" max="11920" width="14.81640625" style="95" customWidth="1"/>
    <col min="11921" max="11923" width="8.90625" style="95"/>
    <col min="11924" max="11927" width="12.1796875" style="95" customWidth="1"/>
    <col min="11928" max="11932" width="9.54296875" style="95" customWidth="1"/>
    <col min="11933" max="11933" width="10.1796875" style="95" customWidth="1"/>
    <col min="11934" max="11934" width="10" style="95" bestFit="1" customWidth="1"/>
    <col min="11935" max="11936" width="10.1796875" style="95" customWidth="1"/>
    <col min="11937" max="12169" width="8.90625" style="95"/>
    <col min="12170" max="12170" width="7.453125" style="95" customWidth="1"/>
    <col min="12171" max="12171" width="15.1796875" style="95" customWidth="1"/>
    <col min="12172" max="12172" width="14.81640625" style="95" customWidth="1"/>
    <col min="12173" max="12173" width="15.1796875" style="95" customWidth="1"/>
    <col min="12174" max="12174" width="14.81640625" style="95" customWidth="1"/>
    <col min="12175" max="12175" width="15.1796875" style="95" customWidth="1"/>
    <col min="12176" max="12176" width="14.81640625" style="95" customWidth="1"/>
    <col min="12177" max="12179" width="8.90625" style="95"/>
    <col min="12180" max="12183" width="12.1796875" style="95" customWidth="1"/>
    <col min="12184" max="12188" width="9.54296875" style="95" customWidth="1"/>
    <col min="12189" max="12189" width="10.1796875" style="95" customWidth="1"/>
    <col min="12190" max="12190" width="10" style="95" bestFit="1" customWidth="1"/>
    <col min="12191" max="12192" width="10.1796875" style="95" customWidth="1"/>
    <col min="12193" max="12425" width="8.90625" style="95"/>
    <col min="12426" max="12426" width="7.453125" style="95" customWidth="1"/>
    <col min="12427" max="12427" width="15.1796875" style="95" customWidth="1"/>
    <col min="12428" max="12428" width="14.81640625" style="95" customWidth="1"/>
    <col min="12429" max="12429" width="15.1796875" style="95" customWidth="1"/>
    <col min="12430" max="12430" width="14.81640625" style="95" customWidth="1"/>
    <col min="12431" max="12431" width="15.1796875" style="95" customWidth="1"/>
    <col min="12432" max="12432" width="14.81640625" style="95" customWidth="1"/>
    <col min="12433" max="12435" width="8.90625" style="95"/>
    <col min="12436" max="12439" width="12.1796875" style="95" customWidth="1"/>
    <col min="12440" max="12444" width="9.54296875" style="95" customWidth="1"/>
    <col min="12445" max="12445" width="10.1796875" style="95" customWidth="1"/>
    <col min="12446" max="12446" width="10" style="95" bestFit="1" customWidth="1"/>
    <col min="12447" max="12448" width="10.1796875" style="95" customWidth="1"/>
    <col min="12449" max="12681" width="8.90625" style="95"/>
    <col min="12682" max="12682" width="7.453125" style="95" customWidth="1"/>
    <col min="12683" max="12683" width="15.1796875" style="95" customWidth="1"/>
    <col min="12684" max="12684" width="14.81640625" style="95" customWidth="1"/>
    <col min="12685" max="12685" width="15.1796875" style="95" customWidth="1"/>
    <col min="12686" max="12686" width="14.81640625" style="95" customWidth="1"/>
    <col min="12687" max="12687" width="15.1796875" style="95" customWidth="1"/>
    <col min="12688" max="12688" width="14.81640625" style="95" customWidth="1"/>
    <col min="12689" max="12691" width="8.90625" style="95"/>
    <col min="12692" max="12695" width="12.1796875" style="95" customWidth="1"/>
    <col min="12696" max="12700" width="9.54296875" style="95" customWidth="1"/>
    <col min="12701" max="12701" width="10.1796875" style="95" customWidth="1"/>
    <col min="12702" max="12702" width="10" style="95" bestFit="1" customWidth="1"/>
    <col min="12703" max="12704" width="10.1796875" style="95" customWidth="1"/>
    <col min="12705" max="12937" width="8.90625" style="95"/>
    <col min="12938" max="12938" width="7.453125" style="95" customWidth="1"/>
    <col min="12939" max="12939" width="15.1796875" style="95" customWidth="1"/>
    <col min="12940" max="12940" width="14.81640625" style="95" customWidth="1"/>
    <col min="12941" max="12941" width="15.1796875" style="95" customWidth="1"/>
    <col min="12942" max="12942" width="14.81640625" style="95" customWidth="1"/>
    <col min="12943" max="12943" width="15.1796875" style="95" customWidth="1"/>
    <col min="12944" max="12944" width="14.81640625" style="95" customWidth="1"/>
    <col min="12945" max="12947" width="8.90625" style="95"/>
    <col min="12948" max="12951" width="12.1796875" style="95" customWidth="1"/>
    <col min="12952" max="12956" width="9.54296875" style="95" customWidth="1"/>
    <col min="12957" max="12957" width="10.1796875" style="95" customWidth="1"/>
    <col min="12958" max="12958" width="10" style="95" bestFit="1" customWidth="1"/>
    <col min="12959" max="12960" width="10.1796875" style="95" customWidth="1"/>
    <col min="12961" max="13193" width="8.90625" style="95"/>
    <col min="13194" max="13194" width="7.453125" style="95" customWidth="1"/>
    <col min="13195" max="13195" width="15.1796875" style="95" customWidth="1"/>
    <col min="13196" max="13196" width="14.81640625" style="95" customWidth="1"/>
    <col min="13197" max="13197" width="15.1796875" style="95" customWidth="1"/>
    <col min="13198" max="13198" width="14.81640625" style="95" customWidth="1"/>
    <col min="13199" max="13199" width="15.1796875" style="95" customWidth="1"/>
    <col min="13200" max="13200" width="14.81640625" style="95" customWidth="1"/>
    <col min="13201" max="13203" width="8.90625" style="95"/>
    <col min="13204" max="13207" width="12.1796875" style="95" customWidth="1"/>
    <col min="13208" max="13212" width="9.54296875" style="95" customWidth="1"/>
    <col min="13213" max="13213" width="10.1796875" style="95" customWidth="1"/>
    <col min="13214" max="13214" width="10" style="95" bestFit="1" customWidth="1"/>
    <col min="13215" max="13216" width="10.1796875" style="95" customWidth="1"/>
    <col min="13217" max="13449" width="8.90625" style="95"/>
    <col min="13450" max="13450" width="7.453125" style="95" customWidth="1"/>
    <col min="13451" max="13451" width="15.1796875" style="95" customWidth="1"/>
    <col min="13452" max="13452" width="14.81640625" style="95" customWidth="1"/>
    <col min="13453" max="13453" width="15.1796875" style="95" customWidth="1"/>
    <col min="13454" max="13454" width="14.81640625" style="95" customWidth="1"/>
    <col min="13455" max="13455" width="15.1796875" style="95" customWidth="1"/>
    <col min="13456" max="13456" width="14.81640625" style="95" customWidth="1"/>
    <col min="13457" max="13459" width="8.90625" style="95"/>
    <col min="13460" max="13463" width="12.1796875" style="95" customWidth="1"/>
    <col min="13464" max="13468" width="9.54296875" style="95" customWidth="1"/>
    <col min="13469" max="13469" width="10.1796875" style="95" customWidth="1"/>
    <col min="13470" max="13470" width="10" style="95" bestFit="1" customWidth="1"/>
    <col min="13471" max="13472" width="10.1796875" style="95" customWidth="1"/>
    <col min="13473" max="13705" width="8.90625" style="95"/>
    <col min="13706" max="13706" width="7.453125" style="95" customWidth="1"/>
    <col min="13707" max="13707" width="15.1796875" style="95" customWidth="1"/>
    <col min="13708" max="13708" width="14.81640625" style="95" customWidth="1"/>
    <col min="13709" max="13709" width="15.1796875" style="95" customWidth="1"/>
    <col min="13710" max="13710" width="14.81640625" style="95" customWidth="1"/>
    <col min="13711" max="13711" width="15.1796875" style="95" customWidth="1"/>
    <col min="13712" max="13712" width="14.81640625" style="95" customWidth="1"/>
    <col min="13713" max="13715" width="8.90625" style="95"/>
    <col min="13716" max="13719" width="12.1796875" style="95" customWidth="1"/>
    <col min="13720" max="13724" width="9.54296875" style="95" customWidth="1"/>
    <col min="13725" max="13725" width="10.1796875" style="95" customWidth="1"/>
    <col min="13726" max="13726" width="10" style="95" bestFit="1" customWidth="1"/>
    <col min="13727" max="13728" width="10.1796875" style="95" customWidth="1"/>
    <col min="13729" max="13961" width="8.90625" style="95"/>
    <col min="13962" max="13962" width="7.453125" style="95" customWidth="1"/>
    <col min="13963" max="13963" width="15.1796875" style="95" customWidth="1"/>
    <col min="13964" max="13964" width="14.81640625" style="95" customWidth="1"/>
    <col min="13965" max="13965" width="15.1796875" style="95" customWidth="1"/>
    <col min="13966" max="13966" width="14.81640625" style="95" customWidth="1"/>
    <col min="13967" max="13967" width="15.1796875" style="95" customWidth="1"/>
    <col min="13968" max="13968" width="14.81640625" style="95" customWidth="1"/>
    <col min="13969" max="13971" width="8.90625" style="95"/>
    <col min="13972" max="13975" width="12.1796875" style="95" customWidth="1"/>
    <col min="13976" max="13980" width="9.54296875" style="95" customWidth="1"/>
    <col min="13981" max="13981" width="10.1796875" style="95" customWidth="1"/>
    <col min="13982" max="13982" width="10" style="95" bestFit="1" customWidth="1"/>
    <col min="13983" max="13984" width="10.1796875" style="95" customWidth="1"/>
    <col min="13985" max="14217" width="8.90625" style="95"/>
    <col min="14218" max="14218" width="7.453125" style="95" customWidth="1"/>
    <col min="14219" max="14219" width="15.1796875" style="95" customWidth="1"/>
    <col min="14220" max="14220" width="14.81640625" style="95" customWidth="1"/>
    <col min="14221" max="14221" width="15.1796875" style="95" customWidth="1"/>
    <col min="14222" max="14222" width="14.81640625" style="95" customWidth="1"/>
    <col min="14223" max="14223" width="15.1796875" style="95" customWidth="1"/>
    <col min="14224" max="14224" width="14.81640625" style="95" customWidth="1"/>
    <col min="14225" max="14227" width="8.90625" style="95"/>
    <col min="14228" max="14231" width="12.1796875" style="95" customWidth="1"/>
    <col min="14232" max="14236" width="9.54296875" style="95" customWidth="1"/>
    <col min="14237" max="14237" width="10.1796875" style="95" customWidth="1"/>
    <col min="14238" max="14238" width="10" style="95" bestFit="1" customWidth="1"/>
    <col min="14239" max="14240" width="10.1796875" style="95" customWidth="1"/>
    <col min="14241" max="14473" width="8.90625" style="95"/>
    <col min="14474" max="14474" width="7.453125" style="95" customWidth="1"/>
    <col min="14475" max="14475" width="15.1796875" style="95" customWidth="1"/>
    <col min="14476" max="14476" width="14.81640625" style="95" customWidth="1"/>
    <col min="14477" max="14477" width="15.1796875" style="95" customWidth="1"/>
    <col min="14478" max="14478" width="14.81640625" style="95" customWidth="1"/>
    <col min="14479" max="14479" width="15.1796875" style="95" customWidth="1"/>
    <col min="14480" max="14480" width="14.81640625" style="95" customWidth="1"/>
    <col min="14481" max="14483" width="8.90625" style="95"/>
    <col min="14484" max="14487" width="12.1796875" style="95" customWidth="1"/>
    <col min="14488" max="14492" width="9.54296875" style="95" customWidth="1"/>
    <col min="14493" max="14493" width="10.1796875" style="95" customWidth="1"/>
    <col min="14494" max="14494" width="10" style="95" bestFit="1" customWidth="1"/>
    <col min="14495" max="14496" width="10.1796875" style="95" customWidth="1"/>
    <col min="14497" max="14729" width="8.90625" style="95"/>
    <col min="14730" max="14730" width="7.453125" style="95" customWidth="1"/>
    <col min="14731" max="14731" width="15.1796875" style="95" customWidth="1"/>
    <col min="14732" max="14732" width="14.81640625" style="95" customWidth="1"/>
    <col min="14733" max="14733" width="15.1796875" style="95" customWidth="1"/>
    <col min="14734" max="14734" width="14.81640625" style="95" customWidth="1"/>
    <col min="14735" max="14735" width="15.1796875" style="95" customWidth="1"/>
    <col min="14736" max="14736" width="14.81640625" style="95" customWidth="1"/>
    <col min="14737" max="14739" width="8.90625" style="95"/>
    <col min="14740" max="14743" width="12.1796875" style="95" customWidth="1"/>
    <col min="14744" max="14748" width="9.54296875" style="95" customWidth="1"/>
    <col min="14749" max="14749" width="10.1796875" style="95" customWidth="1"/>
    <col min="14750" max="14750" width="10" style="95" bestFit="1" customWidth="1"/>
    <col min="14751" max="14752" width="10.1796875" style="95" customWidth="1"/>
    <col min="14753" max="14985" width="8.90625" style="95"/>
    <col min="14986" max="14986" width="7.453125" style="95" customWidth="1"/>
    <col min="14987" max="14987" width="15.1796875" style="95" customWidth="1"/>
    <col min="14988" max="14988" width="14.81640625" style="95" customWidth="1"/>
    <col min="14989" max="14989" width="15.1796875" style="95" customWidth="1"/>
    <col min="14990" max="14990" width="14.81640625" style="95" customWidth="1"/>
    <col min="14991" max="14991" width="15.1796875" style="95" customWidth="1"/>
    <col min="14992" max="14992" width="14.81640625" style="95" customWidth="1"/>
    <col min="14993" max="14995" width="8.90625" style="95"/>
    <col min="14996" max="14999" width="12.1796875" style="95" customWidth="1"/>
    <col min="15000" max="15004" width="9.54296875" style="95" customWidth="1"/>
    <col min="15005" max="15005" width="10.1796875" style="95" customWidth="1"/>
    <col min="15006" max="15006" width="10" style="95" bestFit="1" customWidth="1"/>
    <col min="15007" max="15008" width="10.1796875" style="95" customWidth="1"/>
    <col min="15009" max="15241" width="8.90625" style="95"/>
    <col min="15242" max="15242" width="7.453125" style="95" customWidth="1"/>
    <col min="15243" max="15243" width="15.1796875" style="95" customWidth="1"/>
    <col min="15244" max="15244" width="14.81640625" style="95" customWidth="1"/>
    <col min="15245" max="15245" width="15.1796875" style="95" customWidth="1"/>
    <col min="15246" max="15246" width="14.81640625" style="95" customWidth="1"/>
    <col min="15247" max="15247" width="15.1796875" style="95" customWidth="1"/>
    <col min="15248" max="15248" width="14.81640625" style="95" customWidth="1"/>
    <col min="15249" max="15251" width="8.90625" style="95"/>
    <col min="15252" max="15255" width="12.1796875" style="95" customWidth="1"/>
    <col min="15256" max="15260" width="9.54296875" style="95" customWidth="1"/>
    <col min="15261" max="15261" width="10.1796875" style="95" customWidth="1"/>
    <col min="15262" max="15262" width="10" style="95" bestFit="1" customWidth="1"/>
    <col min="15263" max="15264" width="10.1796875" style="95" customWidth="1"/>
    <col min="15265" max="15497" width="8.90625" style="95"/>
    <col min="15498" max="15498" width="7.453125" style="95" customWidth="1"/>
    <col min="15499" max="15499" width="15.1796875" style="95" customWidth="1"/>
    <col min="15500" max="15500" width="14.81640625" style="95" customWidth="1"/>
    <col min="15501" max="15501" width="15.1796875" style="95" customWidth="1"/>
    <col min="15502" max="15502" width="14.81640625" style="95" customWidth="1"/>
    <col min="15503" max="15503" width="15.1796875" style="95" customWidth="1"/>
    <col min="15504" max="15504" width="14.81640625" style="95" customWidth="1"/>
    <col min="15505" max="15507" width="8.90625" style="95"/>
    <col min="15508" max="15511" width="12.1796875" style="95" customWidth="1"/>
    <col min="15512" max="15516" width="9.54296875" style="95" customWidth="1"/>
    <col min="15517" max="15517" width="10.1796875" style="95" customWidth="1"/>
    <col min="15518" max="15518" width="10" style="95" bestFit="1" customWidth="1"/>
    <col min="15519" max="15520" width="10.1796875" style="95" customWidth="1"/>
    <col min="15521" max="15753" width="8.90625" style="95"/>
    <col min="15754" max="15754" width="7.453125" style="95" customWidth="1"/>
    <col min="15755" max="15755" width="15.1796875" style="95" customWidth="1"/>
    <col min="15756" max="15756" width="14.81640625" style="95" customWidth="1"/>
    <col min="15757" max="15757" width="15.1796875" style="95" customWidth="1"/>
    <col min="15758" max="15758" width="14.81640625" style="95" customWidth="1"/>
    <col min="15759" max="15759" width="15.1796875" style="95" customWidth="1"/>
    <col min="15760" max="15760" width="14.81640625" style="95" customWidth="1"/>
    <col min="15761" max="15763" width="8.90625" style="95"/>
    <col min="15764" max="15767" width="12.1796875" style="95" customWidth="1"/>
    <col min="15768" max="15772" width="9.54296875" style="95" customWidth="1"/>
    <col min="15773" max="15773" width="10.1796875" style="95" customWidth="1"/>
    <col min="15774" max="15774" width="10" style="95" bestFit="1" customWidth="1"/>
    <col min="15775" max="15776" width="10.1796875" style="95" customWidth="1"/>
    <col min="15777" max="16009" width="8.90625" style="95"/>
    <col min="16010" max="16010" width="7.453125" style="95" customWidth="1"/>
    <col min="16011" max="16011" width="15.1796875" style="95" customWidth="1"/>
    <col min="16012" max="16012" width="14.81640625" style="95" customWidth="1"/>
    <col min="16013" max="16013" width="15.1796875" style="95" customWidth="1"/>
    <col min="16014" max="16014" width="14.81640625" style="95" customWidth="1"/>
    <col min="16015" max="16015" width="15.1796875" style="95" customWidth="1"/>
    <col min="16016" max="16016" width="14.81640625" style="95" customWidth="1"/>
    <col min="16017" max="16019" width="8.90625" style="95"/>
    <col min="16020" max="16023" width="12.1796875" style="95" customWidth="1"/>
    <col min="16024" max="16028" width="9.54296875" style="95" customWidth="1"/>
    <col min="16029" max="16029" width="10.1796875" style="95" customWidth="1"/>
    <col min="16030" max="16030" width="10" style="95" bestFit="1" customWidth="1"/>
    <col min="16031" max="16032" width="10.1796875" style="95" customWidth="1"/>
    <col min="16033" max="16266" width="8.90625" style="95"/>
    <col min="16267" max="16384" width="9.1796875" style="95" customWidth="1"/>
  </cols>
  <sheetData>
    <row r="1" spans="2:17" ht="13" x14ac:dyDescent="0.3">
      <c r="B1" s="94"/>
      <c r="C1" s="156">
        <f>C4/SUM($C4:$N4)</f>
        <v>4.4272034279490564E-2</v>
      </c>
      <c r="D1" s="156">
        <f t="shared" ref="D1:N2" si="0">D4/SUM($C4:$N4)</f>
        <v>4.8115090697953618E-2</v>
      </c>
      <c r="E1" s="156">
        <f t="shared" si="0"/>
        <v>5.3230248280267498E-2</v>
      </c>
      <c r="F1" s="156">
        <f t="shared" si="0"/>
        <v>7.2232779398279018E-2</v>
      </c>
      <c r="G1" s="156">
        <f t="shared" si="0"/>
        <v>8.5895252310468073E-2</v>
      </c>
      <c r="H1" s="156">
        <f t="shared" si="0"/>
        <v>0.1072126688737694</v>
      </c>
      <c r="I1" s="156">
        <f t="shared" si="0"/>
        <v>0.15329881684572949</v>
      </c>
      <c r="J1" s="156">
        <f t="shared" si="0"/>
        <v>0.1635639785744406</v>
      </c>
      <c r="K1" s="156">
        <f t="shared" si="0"/>
        <v>0.10314691315128965</v>
      </c>
      <c r="L1" s="156">
        <f t="shared" si="0"/>
        <v>7.3464832550783093E-2</v>
      </c>
      <c r="M1" s="156">
        <f t="shared" si="0"/>
        <v>4.6184330907273703E-2</v>
      </c>
      <c r="N1" s="156">
        <f t="shared" si="0"/>
        <v>4.9383054130255288E-2</v>
      </c>
    </row>
    <row r="2" spans="2:17" x14ac:dyDescent="0.25">
      <c r="C2" s="156">
        <f>C5/SUM($C5:$N5)</f>
        <v>4.4726970026166692E-2</v>
      </c>
      <c r="D2" s="156">
        <f t="shared" si="0"/>
        <v>4.9612290530577877E-2</v>
      </c>
      <c r="E2" s="156">
        <f t="shared" si="0"/>
        <v>5.6713690076094919E-2</v>
      </c>
      <c r="F2" s="156">
        <f t="shared" si="0"/>
        <v>6.4688924360932307E-2</v>
      </c>
      <c r="G2" s="156">
        <f t="shared" si="0"/>
        <v>9.0135969457654466E-2</v>
      </c>
      <c r="H2" s="156">
        <f t="shared" si="0"/>
        <v>0.10492474390145316</v>
      </c>
      <c r="I2" s="156">
        <f t="shared" si="0"/>
        <v>0.14954277028588994</v>
      </c>
      <c r="J2" s="156">
        <f t="shared" si="0"/>
        <v>0.16435372229741652</v>
      </c>
      <c r="K2" s="156">
        <f t="shared" si="0"/>
        <v>0.10149549231734553</v>
      </c>
      <c r="L2" s="156">
        <f t="shared" si="0"/>
        <v>7.5520745481344145E-2</v>
      </c>
      <c r="M2" s="156">
        <f t="shared" si="0"/>
        <v>4.8182261591461689E-2</v>
      </c>
      <c r="N2" s="156">
        <f t="shared" si="0"/>
        <v>5.0102419673662739E-2</v>
      </c>
      <c r="O2" s="155"/>
    </row>
    <row r="3" spans="2:17" ht="13" x14ac:dyDescent="0.25">
      <c r="B3" s="96"/>
      <c r="C3" s="97" t="s">
        <v>135</v>
      </c>
      <c r="D3" s="97" t="s">
        <v>136</v>
      </c>
      <c r="E3" s="97" t="s">
        <v>137</v>
      </c>
      <c r="F3" s="97" t="s">
        <v>138</v>
      </c>
      <c r="G3" s="97" t="s">
        <v>139</v>
      </c>
      <c r="H3" s="97" t="s">
        <v>140</v>
      </c>
      <c r="I3" s="97" t="s">
        <v>141</v>
      </c>
      <c r="J3" s="97" t="s">
        <v>142</v>
      </c>
      <c r="K3" s="97" t="s">
        <v>143</v>
      </c>
      <c r="L3" s="97" t="s">
        <v>144</v>
      </c>
      <c r="M3" s="97" t="s">
        <v>145</v>
      </c>
      <c r="N3" s="97" t="s">
        <v>146</v>
      </c>
      <c r="P3" s="98"/>
      <c r="Q3" s="98"/>
    </row>
    <row r="4" spans="2:17" ht="13" x14ac:dyDescent="0.3">
      <c r="B4" s="99">
        <v>2023</v>
      </c>
      <c r="C4" s="100">
        <v>130021427</v>
      </c>
      <c r="D4" s="100">
        <v>141308003</v>
      </c>
      <c r="E4" s="100">
        <v>156330581</v>
      </c>
      <c r="F4" s="100">
        <v>212138638</v>
      </c>
      <c r="G4" s="100">
        <v>252263612</v>
      </c>
      <c r="H4" s="100">
        <v>314870198</v>
      </c>
      <c r="I4" s="100">
        <v>450219450</v>
      </c>
      <c r="J4" s="100">
        <v>480366946</v>
      </c>
      <c r="K4" s="100">
        <v>302929582</v>
      </c>
      <c r="L4" s="100">
        <v>215757024</v>
      </c>
      <c r="M4" s="100">
        <v>135637603</v>
      </c>
      <c r="N4" s="100">
        <v>145031853</v>
      </c>
      <c r="O4" s="101"/>
      <c r="P4" s="102"/>
      <c r="Q4" s="102"/>
    </row>
    <row r="5" spans="2:17" ht="13" x14ac:dyDescent="0.3">
      <c r="B5" s="103">
        <v>2024</v>
      </c>
      <c r="C5" s="104">
        <v>134282347</v>
      </c>
      <c r="D5" s="104">
        <v>148949388</v>
      </c>
      <c r="E5" s="104">
        <v>170269692</v>
      </c>
      <c r="F5" s="104">
        <v>194213482</v>
      </c>
      <c r="G5" s="104">
        <v>270612329</v>
      </c>
      <c r="H5" s="104">
        <v>315012192</v>
      </c>
      <c r="I5" s="104">
        <v>448967461</v>
      </c>
      <c r="J5" s="104">
        <v>493433907</v>
      </c>
      <c r="K5" s="104">
        <v>304716660</v>
      </c>
      <c r="L5" s="104">
        <v>226733511</v>
      </c>
      <c r="M5" s="104">
        <v>144656058</v>
      </c>
      <c r="N5" s="105">
        <v>150420887</v>
      </c>
      <c r="O5" s="106"/>
      <c r="P5" s="102"/>
      <c r="Q5" s="102"/>
    </row>
    <row r="6" spans="2:17" x14ac:dyDescent="0.25">
      <c r="B6" s="107" t="s">
        <v>147</v>
      </c>
      <c r="C6" s="107"/>
      <c r="D6" s="107"/>
      <c r="E6" s="107"/>
      <c r="F6" s="108"/>
      <c r="G6" s="107"/>
      <c r="H6" s="107"/>
      <c r="I6" s="108"/>
      <c r="J6" s="107"/>
      <c r="K6" s="107"/>
      <c r="L6" s="107"/>
      <c r="M6" s="107"/>
      <c r="N6" s="107"/>
    </row>
    <row r="7" spans="2:17" ht="27" customHeight="1" x14ac:dyDescent="0.3">
      <c r="C7" s="204" t="s">
        <v>163</v>
      </c>
      <c r="D7" s="204"/>
      <c r="E7" s="204"/>
      <c r="F7" s="204"/>
      <c r="G7" s="204"/>
      <c r="H7" s="204"/>
      <c r="I7" s="204"/>
      <c r="J7" s="204"/>
      <c r="K7" s="204"/>
      <c r="L7" s="204"/>
      <c r="M7" s="109"/>
      <c r="N7" s="109"/>
    </row>
    <row r="41" spans="3:8" ht="13" x14ac:dyDescent="0.3">
      <c r="C41" s="87"/>
      <c r="D41" s="87"/>
      <c r="E41" s="87"/>
      <c r="F41" s="87"/>
      <c r="G41" s="87"/>
      <c r="H41" s="87"/>
    </row>
  </sheetData>
  <mergeCells count="1">
    <mergeCell ref="C7:L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V49"/>
  <sheetViews>
    <sheetView zoomScaleNormal="100" workbookViewId="0">
      <selection activeCell="A2" sqref="A2:J51"/>
    </sheetView>
  </sheetViews>
  <sheetFormatPr defaultColWidth="8.90625" defaultRowHeight="12.5" x14ac:dyDescent="0.25"/>
  <cols>
    <col min="1" max="1" width="16.90625" style="158" customWidth="1"/>
    <col min="2" max="2" width="13.81640625" style="158" customWidth="1"/>
    <col min="3" max="3" width="2.81640625" style="23" customWidth="1"/>
    <col min="4" max="4" width="13.81640625" style="158" customWidth="1"/>
    <col min="5" max="5" width="2.81640625" style="23" customWidth="1"/>
    <col min="6" max="6" width="13.81640625" style="158" customWidth="1"/>
    <col min="7" max="7" width="2.81640625" style="23" customWidth="1"/>
    <col min="8" max="10" width="13.81640625" style="23" customWidth="1"/>
    <col min="11" max="11" width="8.90625" style="158"/>
    <col min="12" max="17" width="11.81640625" style="25" customWidth="1"/>
    <col min="18" max="20" width="8.90625" style="25"/>
    <col min="21" max="21" width="9.08984375" style="158" bestFit="1" customWidth="1"/>
    <col min="22" max="22" width="10.08984375" style="158" bestFit="1" customWidth="1"/>
    <col min="23" max="16384" width="8.90625" style="158"/>
  </cols>
  <sheetData>
    <row r="2" spans="1:22" ht="13.75" customHeight="1" x14ac:dyDescent="0.3">
      <c r="A2" s="204" t="s">
        <v>189</v>
      </c>
      <c r="B2" s="204"/>
      <c r="C2" s="204"/>
      <c r="D2" s="204"/>
      <c r="E2" s="204"/>
      <c r="F2" s="204"/>
      <c r="G2" s="204"/>
      <c r="H2" s="204"/>
      <c r="I2" s="204"/>
      <c r="J2" s="204"/>
    </row>
    <row r="4" spans="1:22" s="111" customFormat="1" ht="18" customHeight="1" x14ac:dyDescent="0.35">
      <c r="A4" s="110"/>
      <c r="B4" s="212" t="s">
        <v>188</v>
      </c>
      <c r="C4" s="213"/>
      <c r="D4" s="213"/>
      <c r="E4" s="213"/>
      <c r="F4" s="213"/>
      <c r="G4" s="214"/>
      <c r="H4" s="215" t="s">
        <v>172</v>
      </c>
      <c r="I4" s="216"/>
      <c r="J4" s="217"/>
      <c r="L4" s="195">
        <f>L6-M6</f>
        <v>25383976</v>
      </c>
      <c r="M4" s="170"/>
      <c r="N4" s="195">
        <f>N6-O6</f>
        <v>9035505</v>
      </c>
      <c r="O4" s="170"/>
      <c r="P4" s="195">
        <f>P6-Q6</f>
        <v>16348471</v>
      </c>
      <c r="Q4" s="170"/>
      <c r="R4" s="170"/>
      <c r="S4" s="170"/>
      <c r="T4" s="170"/>
    </row>
    <row r="5" spans="1:22" ht="36" customHeight="1" x14ac:dyDescent="0.3">
      <c r="A5" s="112"/>
      <c r="B5" s="113" t="s">
        <v>18</v>
      </c>
      <c r="C5" s="168"/>
      <c r="D5" s="114" t="s">
        <v>156</v>
      </c>
      <c r="E5" s="168"/>
      <c r="F5" s="114" t="s">
        <v>157</v>
      </c>
      <c r="G5" s="169"/>
      <c r="H5" s="115" t="s">
        <v>18</v>
      </c>
      <c r="I5" s="168" t="s">
        <v>158</v>
      </c>
      <c r="J5" s="169" t="s">
        <v>157</v>
      </c>
      <c r="L5" s="191" t="s">
        <v>181</v>
      </c>
      <c r="M5" s="191" t="s">
        <v>160</v>
      </c>
      <c r="N5" s="191" t="s">
        <v>181</v>
      </c>
      <c r="O5" s="191" t="s">
        <v>160</v>
      </c>
      <c r="P5" s="191" t="s">
        <v>181</v>
      </c>
      <c r="Q5" s="191" t="s">
        <v>160</v>
      </c>
    </row>
    <row r="6" spans="1:22" ht="13.75" customHeight="1" x14ac:dyDescent="0.3">
      <c r="A6" s="91" t="s">
        <v>134</v>
      </c>
      <c r="B6" s="116">
        <v>521810456</v>
      </c>
      <c r="C6" s="117" t="s">
        <v>126</v>
      </c>
      <c r="D6" s="118">
        <v>279612644</v>
      </c>
      <c r="E6" s="117" t="s">
        <v>126</v>
      </c>
      <c r="F6" s="118">
        <v>242197812</v>
      </c>
      <c r="G6" s="119" t="s">
        <v>126</v>
      </c>
      <c r="H6" s="120">
        <v>5.1133404487206207</v>
      </c>
      <c r="I6" s="121">
        <v>3.3393453095828676</v>
      </c>
      <c r="J6" s="122">
        <v>7.2386622549410049</v>
      </c>
      <c r="L6" s="37">
        <v>521810456</v>
      </c>
      <c r="M6" s="37">
        <v>496426480</v>
      </c>
      <c r="N6" s="37">
        <v>279612644</v>
      </c>
      <c r="O6" s="37">
        <v>270577139</v>
      </c>
      <c r="P6" s="37">
        <v>242197812</v>
      </c>
      <c r="Q6" s="37">
        <v>225849341</v>
      </c>
      <c r="R6" s="192">
        <f>L6/M6*100-100</f>
        <v>5.1133404487206207</v>
      </c>
      <c r="S6" s="192">
        <f>N6/O6*100-100</f>
        <v>3.3393453095828676</v>
      </c>
      <c r="T6" s="192">
        <f>P6/Q6*100-100</f>
        <v>7.2386622549410049</v>
      </c>
      <c r="U6" s="7"/>
      <c r="V6" s="7"/>
    </row>
    <row r="7" spans="1:22" ht="13.75" customHeight="1" x14ac:dyDescent="0.3">
      <c r="A7" s="39" t="s">
        <v>33</v>
      </c>
      <c r="B7" s="40">
        <v>9357587</v>
      </c>
      <c r="C7" s="138"/>
      <c r="D7" s="42">
        <v>4505363</v>
      </c>
      <c r="E7" s="138"/>
      <c r="F7" s="42">
        <v>4852224</v>
      </c>
      <c r="G7" s="139"/>
      <c r="H7" s="123">
        <v>0.81624034066575746</v>
      </c>
      <c r="I7" s="124">
        <v>-0.74233464300301932</v>
      </c>
      <c r="J7" s="125">
        <v>2.3078721767272157</v>
      </c>
      <c r="L7" s="37">
        <v>9357587</v>
      </c>
      <c r="M7" s="37">
        <v>9281825</v>
      </c>
      <c r="N7" s="37">
        <v>4505363</v>
      </c>
      <c r="O7" s="37">
        <v>4539058</v>
      </c>
      <c r="P7" s="37">
        <v>4852224</v>
      </c>
      <c r="Q7" s="37">
        <v>4742767</v>
      </c>
      <c r="R7" s="192">
        <f t="shared" ref="R7:R43" si="0">L7/M7*100-100</f>
        <v>0.81624034066575746</v>
      </c>
      <c r="S7" s="192">
        <f t="shared" ref="S7:S43" si="1">N7/O7*100-100</f>
        <v>-0.74233464300301932</v>
      </c>
      <c r="T7" s="192">
        <f t="shared" ref="T7:T43" si="2">P7/Q7*100-100</f>
        <v>2.3078721767272157</v>
      </c>
      <c r="U7" s="7"/>
      <c r="V7" s="7"/>
    </row>
    <row r="8" spans="1:22" ht="13.75" customHeight="1" x14ac:dyDescent="0.3">
      <c r="A8" s="46" t="s">
        <v>34</v>
      </c>
      <c r="B8" s="47">
        <v>3027491</v>
      </c>
      <c r="C8" s="48"/>
      <c r="D8" s="49">
        <v>2142206</v>
      </c>
      <c r="E8" s="48"/>
      <c r="F8" s="49">
        <v>885285</v>
      </c>
      <c r="G8" s="50"/>
      <c r="H8" s="126">
        <v>3.7659526702460653</v>
      </c>
      <c r="I8" s="127">
        <v>3.8686125370257116</v>
      </c>
      <c r="J8" s="128">
        <v>3.5183747351484413</v>
      </c>
      <c r="L8" s="37">
        <v>3027491</v>
      </c>
      <c r="M8" s="37">
        <v>2917615</v>
      </c>
      <c r="N8" s="37">
        <v>2142206</v>
      </c>
      <c r="O8" s="37">
        <v>2062419</v>
      </c>
      <c r="P8" s="37">
        <v>885285</v>
      </c>
      <c r="Q8" s="37">
        <v>855196</v>
      </c>
      <c r="R8" s="192">
        <f t="shared" si="0"/>
        <v>3.7659526702460653</v>
      </c>
      <c r="S8" s="192">
        <f t="shared" si="1"/>
        <v>3.8686125370257116</v>
      </c>
      <c r="T8" s="192">
        <f t="shared" si="2"/>
        <v>3.5183747351484413</v>
      </c>
      <c r="U8" s="7"/>
      <c r="V8" s="7"/>
    </row>
    <row r="9" spans="1:22" ht="13.75" customHeight="1" x14ac:dyDescent="0.3">
      <c r="A9" s="46" t="s">
        <v>35</v>
      </c>
      <c r="B9" s="47">
        <v>11705846</v>
      </c>
      <c r="C9" s="129"/>
      <c r="D9" s="49">
        <v>5366789</v>
      </c>
      <c r="E9" s="129"/>
      <c r="F9" s="49">
        <v>6339057</v>
      </c>
      <c r="G9" s="130"/>
      <c r="H9" s="126">
        <v>7.0813187476644828</v>
      </c>
      <c r="I9" s="127">
        <v>3.077701977913577</v>
      </c>
      <c r="J9" s="128">
        <v>10.722250518236251</v>
      </c>
      <c r="L9" s="37">
        <v>11705846</v>
      </c>
      <c r="M9" s="37">
        <v>10931735</v>
      </c>
      <c r="N9" s="37">
        <v>5366789</v>
      </c>
      <c r="O9" s="37">
        <v>5206547</v>
      </c>
      <c r="P9" s="37">
        <v>6339057</v>
      </c>
      <c r="Q9" s="37">
        <v>5725188</v>
      </c>
      <c r="R9" s="192">
        <f t="shared" si="0"/>
        <v>7.0813187476644828</v>
      </c>
      <c r="S9" s="192">
        <f t="shared" si="1"/>
        <v>3.077701977913577</v>
      </c>
      <c r="T9" s="192">
        <f t="shared" si="2"/>
        <v>10.722250518236251</v>
      </c>
      <c r="U9" s="7"/>
      <c r="V9" s="7"/>
    </row>
    <row r="10" spans="1:22" ht="13.75" customHeight="1" x14ac:dyDescent="0.3">
      <c r="A10" s="46" t="s">
        <v>36</v>
      </c>
      <c r="B10" s="47">
        <v>6953342</v>
      </c>
      <c r="C10" s="129"/>
      <c r="D10" s="49">
        <v>4264976</v>
      </c>
      <c r="E10" s="129"/>
      <c r="F10" s="49">
        <v>2688366</v>
      </c>
      <c r="G10" s="130"/>
      <c r="H10" s="126">
        <v>7.9056349328280504</v>
      </c>
      <c r="I10" s="127">
        <v>2.5447839514706914</v>
      </c>
      <c r="J10" s="128">
        <v>17.6643652000744</v>
      </c>
      <c r="L10" s="37">
        <v>6953342</v>
      </c>
      <c r="M10" s="37">
        <v>6443910</v>
      </c>
      <c r="N10" s="37">
        <v>4264976</v>
      </c>
      <c r="O10" s="37">
        <v>4159135</v>
      </c>
      <c r="P10" s="37">
        <v>2688366</v>
      </c>
      <c r="Q10" s="37">
        <v>2284775</v>
      </c>
      <c r="R10" s="192">
        <f t="shared" si="0"/>
        <v>7.9056349328280504</v>
      </c>
      <c r="S10" s="192">
        <f t="shared" si="1"/>
        <v>2.5447839514706914</v>
      </c>
      <c r="T10" s="192">
        <f t="shared" si="2"/>
        <v>17.6643652000744</v>
      </c>
      <c r="U10" s="7"/>
      <c r="V10" s="7"/>
    </row>
    <row r="11" spans="1:22" ht="13.75" customHeight="1" x14ac:dyDescent="0.3">
      <c r="A11" s="46" t="s">
        <v>152</v>
      </c>
      <c r="B11" s="47">
        <v>95043832</v>
      </c>
      <c r="C11" s="129"/>
      <c r="D11" s="49">
        <v>76015881</v>
      </c>
      <c r="E11" s="129"/>
      <c r="F11" s="49">
        <v>19027951</v>
      </c>
      <c r="G11" s="130"/>
      <c r="H11" s="126">
        <v>3.8483846742222596</v>
      </c>
      <c r="I11" s="127">
        <v>3.8671782987653671</v>
      </c>
      <c r="J11" s="128">
        <v>3.7733727245592377</v>
      </c>
      <c r="L11" s="37">
        <v>95043832</v>
      </c>
      <c r="M11" s="37">
        <v>91521724</v>
      </c>
      <c r="N11" s="37">
        <v>76015881</v>
      </c>
      <c r="O11" s="37">
        <v>73185661</v>
      </c>
      <c r="P11" s="37">
        <v>19027951</v>
      </c>
      <c r="Q11" s="37">
        <v>18336063</v>
      </c>
      <c r="R11" s="192">
        <f t="shared" si="0"/>
        <v>3.8483846742222596</v>
      </c>
      <c r="S11" s="192">
        <f t="shared" si="1"/>
        <v>3.8671782987653671</v>
      </c>
      <c r="T11" s="192">
        <f t="shared" si="2"/>
        <v>3.7733727245592377</v>
      </c>
      <c r="U11" s="7"/>
      <c r="V11" s="7"/>
    </row>
    <row r="12" spans="1:22" ht="13.75" customHeight="1" x14ac:dyDescent="0.3">
      <c r="A12" s="46" t="s">
        <v>38</v>
      </c>
      <c r="B12" s="47">
        <v>1483298</v>
      </c>
      <c r="C12" s="48"/>
      <c r="D12" s="49">
        <v>648641</v>
      </c>
      <c r="E12" s="48"/>
      <c r="F12" s="49">
        <v>834657</v>
      </c>
      <c r="G12" s="50"/>
      <c r="H12" s="126">
        <v>8.1405530172297631</v>
      </c>
      <c r="I12" s="127">
        <v>5.037633677283111</v>
      </c>
      <c r="J12" s="128">
        <v>10.681508061853279</v>
      </c>
      <c r="L12" s="37">
        <v>1483298</v>
      </c>
      <c r="M12" s="37">
        <v>1371639</v>
      </c>
      <c r="N12" s="37">
        <v>648641</v>
      </c>
      <c r="O12" s="37">
        <v>617532</v>
      </c>
      <c r="P12" s="37">
        <v>834657</v>
      </c>
      <c r="Q12" s="37">
        <v>754107</v>
      </c>
      <c r="R12" s="192">
        <f t="shared" si="0"/>
        <v>8.1405530172297631</v>
      </c>
      <c r="S12" s="192">
        <f t="shared" si="1"/>
        <v>5.037633677283111</v>
      </c>
      <c r="T12" s="192">
        <f t="shared" si="2"/>
        <v>10.681508061853279</v>
      </c>
      <c r="U12" s="7"/>
      <c r="V12" s="7"/>
    </row>
    <row r="13" spans="1:22" ht="13.75" customHeight="1" x14ac:dyDescent="0.3">
      <c r="A13" s="46" t="s">
        <v>39</v>
      </c>
      <c r="B13" s="47">
        <v>8601617</v>
      </c>
      <c r="C13" s="129" t="s">
        <v>128</v>
      </c>
      <c r="D13" s="49">
        <v>3469000</v>
      </c>
      <c r="E13" s="129" t="s">
        <v>128</v>
      </c>
      <c r="F13" s="49">
        <v>5132617</v>
      </c>
      <c r="G13" s="130" t="s">
        <v>126</v>
      </c>
      <c r="H13" s="126">
        <v>-1.7685643353762828</v>
      </c>
      <c r="I13" s="127">
        <v>12.849707221860768</v>
      </c>
      <c r="J13" s="128">
        <v>-9.6764775808313317</v>
      </c>
      <c r="L13" s="37">
        <v>8601617</v>
      </c>
      <c r="M13" s="37">
        <v>8756481</v>
      </c>
      <c r="N13" s="37">
        <v>3469000</v>
      </c>
      <c r="O13" s="37">
        <v>3074000</v>
      </c>
      <c r="P13" s="37">
        <v>5132617</v>
      </c>
      <c r="Q13" s="37">
        <v>5682481</v>
      </c>
      <c r="R13" s="192">
        <f t="shared" si="0"/>
        <v>-1.7685643353762828</v>
      </c>
      <c r="S13" s="192">
        <f t="shared" si="1"/>
        <v>12.849707221860768</v>
      </c>
      <c r="T13" s="192">
        <f t="shared" si="2"/>
        <v>-9.6764775808313317</v>
      </c>
      <c r="U13" s="7"/>
      <c r="V13" s="7"/>
    </row>
    <row r="14" spans="1:22" ht="13.75" customHeight="1" x14ac:dyDescent="0.3">
      <c r="A14" s="46" t="s">
        <v>40</v>
      </c>
      <c r="B14" s="47">
        <v>15413229</v>
      </c>
      <c r="C14" s="129" t="s">
        <v>126</v>
      </c>
      <c r="D14" s="49">
        <v>4019516</v>
      </c>
      <c r="E14" s="129" t="s">
        <v>126</v>
      </c>
      <c r="F14" s="49">
        <v>11393713</v>
      </c>
      <c r="G14" s="130" t="s">
        <v>126</v>
      </c>
      <c r="H14" s="126">
        <v>4.1087245570480491</v>
      </c>
      <c r="I14" s="127">
        <v>1.9493438440038062</v>
      </c>
      <c r="J14" s="128">
        <v>4.8925110071324838</v>
      </c>
      <c r="L14" s="37">
        <v>15413229</v>
      </c>
      <c r="M14" s="37">
        <v>14804935</v>
      </c>
      <c r="N14" s="37">
        <v>4019516</v>
      </c>
      <c r="O14" s="37">
        <v>3942660</v>
      </c>
      <c r="P14" s="37">
        <v>11393713</v>
      </c>
      <c r="Q14" s="37">
        <v>10862275</v>
      </c>
      <c r="R14" s="192">
        <f t="shared" si="0"/>
        <v>4.1087245570480491</v>
      </c>
      <c r="S14" s="192">
        <f t="shared" si="1"/>
        <v>1.9493438440038062</v>
      </c>
      <c r="T14" s="192">
        <f t="shared" si="2"/>
        <v>4.8925110071324838</v>
      </c>
      <c r="U14" s="7"/>
      <c r="V14" s="7"/>
    </row>
    <row r="15" spans="1:22" ht="13.75" customHeight="1" x14ac:dyDescent="0.3">
      <c r="A15" s="46" t="s">
        <v>41</v>
      </c>
      <c r="B15" s="47">
        <v>95804894</v>
      </c>
      <c r="C15" s="129"/>
      <c r="D15" s="49">
        <v>32306722</v>
      </c>
      <c r="E15" s="129"/>
      <c r="F15" s="49">
        <v>63498172</v>
      </c>
      <c r="G15" s="130"/>
      <c r="H15" s="126">
        <v>2.8758848243249986</v>
      </c>
      <c r="I15" s="127">
        <v>0.13455842362604642</v>
      </c>
      <c r="J15" s="128">
        <v>4.3290456037686624</v>
      </c>
      <c r="L15" s="37">
        <v>95804894</v>
      </c>
      <c r="M15" s="37">
        <v>93126678</v>
      </c>
      <c r="N15" s="37">
        <v>32306722</v>
      </c>
      <c r="O15" s="37">
        <v>32263309</v>
      </c>
      <c r="P15" s="37">
        <v>63498172</v>
      </c>
      <c r="Q15" s="37">
        <v>60863369</v>
      </c>
      <c r="R15" s="192">
        <f t="shared" si="0"/>
        <v>2.8758848243249986</v>
      </c>
      <c r="S15" s="192">
        <f t="shared" si="1"/>
        <v>0.13455842362604642</v>
      </c>
      <c r="T15" s="192">
        <f t="shared" si="2"/>
        <v>4.3290456037686624</v>
      </c>
      <c r="U15" s="7"/>
      <c r="V15" s="7"/>
    </row>
    <row r="16" spans="1:22" ht="13.75" customHeight="1" x14ac:dyDescent="0.3">
      <c r="A16" s="46" t="s">
        <v>42</v>
      </c>
      <c r="B16" s="47">
        <v>64251441</v>
      </c>
      <c r="C16" s="129" t="s">
        <v>126</v>
      </c>
      <c r="D16" s="49">
        <v>44695373</v>
      </c>
      <c r="E16" s="129" t="s">
        <v>126</v>
      </c>
      <c r="F16" s="49">
        <v>19556068</v>
      </c>
      <c r="G16" s="130" t="s">
        <v>126</v>
      </c>
      <c r="H16" s="126">
        <v>3.2425865009256114</v>
      </c>
      <c r="I16" s="127">
        <v>2.1465707297564762</v>
      </c>
      <c r="J16" s="128">
        <v>5.838055781808535</v>
      </c>
      <c r="L16" s="37">
        <v>64251441</v>
      </c>
      <c r="M16" s="37">
        <v>62233467</v>
      </c>
      <c r="N16" s="37">
        <v>44695373</v>
      </c>
      <c r="O16" s="37">
        <v>43756117</v>
      </c>
      <c r="P16" s="37">
        <v>19556068</v>
      </c>
      <c r="Q16" s="37">
        <v>18477350</v>
      </c>
      <c r="R16" s="192">
        <f t="shared" si="0"/>
        <v>3.2425865009256114</v>
      </c>
      <c r="S16" s="192">
        <f t="shared" si="1"/>
        <v>2.1465707297564762</v>
      </c>
      <c r="T16" s="192">
        <f t="shared" si="2"/>
        <v>5.838055781808535</v>
      </c>
      <c r="U16" s="7"/>
      <c r="V16" s="7"/>
    </row>
    <row r="17" spans="1:22" ht="13.75" customHeight="1" x14ac:dyDescent="0.3">
      <c r="A17" s="46" t="s">
        <v>43</v>
      </c>
      <c r="B17" s="47">
        <v>5318820</v>
      </c>
      <c r="C17" s="129"/>
      <c r="D17" s="49">
        <v>1162689</v>
      </c>
      <c r="E17" s="129"/>
      <c r="F17" s="49">
        <v>4156131</v>
      </c>
      <c r="G17" s="130"/>
      <c r="H17" s="126">
        <v>10.197041630366428</v>
      </c>
      <c r="I17" s="127">
        <v>11.741792998460369</v>
      </c>
      <c r="J17" s="128">
        <v>9.7725091921013814</v>
      </c>
      <c r="L17" s="37">
        <v>5318820</v>
      </c>
      <c r="M17" s="37">
        <v>4826645</v>
      </c>
      <c r="N17" s="37">
        <v>1162689</v>
      </c>
      <c r="O17" s="37">
        <v>1040514</v>
      </c>
      <c r="P17" s="37">
        <v>4156131</v>
      </c>
      <c r="Q17" s="37">
        <v>3786131</v>
      </c>
      <c r="R17" s="192">
        <f t="shared" si="0"/>
        <v>10.197041630366428</v>
      </c>
      <c r="S17" s="192">
        <f t="shared" si="1"/>
        <v>11.741792998460369</v>
      </c>
      <c r="T17" s="192">
        <f t="shared" si="2"/>
        <v>9.7725091921013814</v>
      </c>
      <c r="U17" s="7"/>
      <c r="V17" s="7"/>
    </row>
    <row r="18" spans="1:22" ht="13.75" customHeight="1" x14ac:dyDescent="0.3">
      <c r="A18" s="46" t="s">
        <v>44</v>
      </c>
      <c r="B18" s="47">
        <v>70790903</v>
      </c>
      <c r="C18" s="129"/>
      <c r="D18" s="49">
        <v>31576552</v>
      </c>
      <c r="E18" s="129"/>
      <c r="F18" s="49">
        <v>39214351</v>
      </c>
      <c r="G18" s="130"/>
      <c r="H18" s="126">
        <v>11.062374227858456</v>
      </c>
      <c r="I18" s="127">
        <v>5.9035750317032694</v>
      </c>
      <c r="J18" s="128">
        <v>15.596595605493874</v>
      </c>
      <c r="L18" s="37">
        <v>70790903</v>
      </c>
      <c r="M18" s="37">
        <v>63739771</v>
      </c>
      <c r="N18" s="37">
        <v>31576552</v>
      </c>
      <c r="O18" s="37">
        <v>29816323</v>
      </c>
      <c r="P18" s="37">
        <v>39214351</v>
      </c>
      <c r="Q18" s="37">
        <v>33923448</v>
      </c>
      <c r="R18" s="192">
        <f t="shared" si="0"/>
        <v>11.062374227858456</v>
      </c>
      <c r="S18" s="192">
        <f t="shared" si="1"/>
        <v>5.9035750317032694</v>
      </c>
      <c r="T18" s="192">
        <f>P18/Q18*100-100</f>
        <v>15.596595605493874</v>
      </c>
      <c r="U18" s="7"/>
      <c r="V18" s="7"/>
    </row>
    <row r="19" spans="1:22" ht="13.75" customHeight="1" x14ac:dyDescent="0.3">
      <c r="A19" s="46" t="s">
        <v>45</v>
      </c>
      <c r="B19" s="47">
        <v>3080836</v>
      </c>
      <c r="C19" s="129"/>
      <c r="D19" s="49">
        <v>202385</v>
      </c>
      <c r="E19" s="129"/>
      <c r="F19" s="49">
        <v>2878451</v>
      </c>
      <c r="G19" s="130"/>
      <c r="H19" s="126">
        <v>4.1998036975481057</v>
      </c>
      <c r="I19" s="127">
        <v>-1.1140155864461434</v>
      </c>
      <c r="J19" s="128">
        <v>4.5949904741902117</v>
      </c>
      <c r="L19" s="37">
        <v>3080836</v>
      </c>
      <c r="M19" s="37">
        <v>2956662</v>
      </c>
      <c r="N19" s="37">
        <v>202385</v>
      </c>
      <c r="O19" s="37">
        <v>204665</v>
      </c>
      <c r="P19" s="37">
        <v>2878451</v>
      </c>
      <c r="Q19" s="37">
        <v>2751997</v>
      </c>
      <c r="R19" s="192">
        <f t="shared" si="0"/>
        <v>4.1998036975481057</v>
      </c>
      <c r="S19" s="192">
        <f t="shared" si="1"/>
        <v>-1.1140155864461434</v>
      </c>
      <c r="T19" s="192">
        <f t="shared" si="2"/>
        <v>4.5949904741902117</v>
      </c>
      <c r="U19" s="7"/>
      <c r="V19" s="7"/>
    </row>
    <row r="20" spans="1:22" ht="13.75" customHeight="1" x14ac:dyDescent="0.3">
      <c r="A20" s="46" t="s">
        <v>46</v>
      </c>
      <c r="B20" s="47">
        <v>974830</v>
      </c>
      <c r="C20" s="129"/>
      <c r="D20" s="49">
        <v>368865</v>
      </c>
      <c r="E20" s="129"/>
      <c r="F20" s="49">
        <v>605965</v>
      </c>
      <c r="G20" s="130"/>
      <c r="H20" s="126">
        <v>12.511887944008947</v>
      </c>
      <c r="I20" s="127">
        <v>6.049323795942783</v>
      </c>
      <c r="J20" s="128">
        <v>16.846317007327414</v>
      </c>
      <c r="L20" s="37">
        <v>974830</v>
      </c>
      <c r="M20" s="37">
        <v>866424</v>
      </c>
      <c r="N20" s="37">
        <v>368865</v>
      </c>
      <c r="O20" s="37">
        <v>347824</v>
      </c>
      <c r="P20" s="37">
        <v>605965</v>
      </c>
      <c r="Q20" s="37">
        <v>518600</v>
      </c>
      <c r="R20" s="192">
        <f t="shared" si="0"/>
        <v>12.511887944008947</v>
      </c>
      <c r="S20" s="192">
        <f t="shared" si="1"/>
        <v>6.049323795942783</v>
      </c>
      <c r="T20" s="192">
        <f t="shared" si="2"/>
        <v>16.846317007327414</v>
      </c>
      <c r="U20" s="7"/>
      <c r="V20" s="7"/>
    </row>
    <row r="21" spans="1:22" ht="13.75" customHeight="1" x14ac:dyDescent="0.3">
      <c r="A21" s="46" t="s">
        <v>47</v>
      </c>
      <c r="B21" s="47">
        <v>1777837</v>
      </c>
      <c r="C21" s="129"/>
      <c r="D21" s="49">
        <v>1118849</v>
      </c>
      <c r="E21" s="129"/>
      <c r="F21" s="49">
        <v>658988</v>
      </c>
      <c r="G21" s="130"/>
      <c r="H21" s="126">
        <v>5.9210404806801336</v>
      </c>
      <c r="I21" s="127">
        <v>7.690464113252915</v>
      </c>
      <c r="J21" s="128">
        <v>3.0464139507682546</v>
      </c>
      <c r="L21" s="37">
        <v>1777837</v>
      </c>
      <c r="M21" s="37">
        <v>1678455</v>
      </c>
      <c r="N21" s="37">
        <v>1118849</v>
      </c>
      <c r="O21" s="37">
        <v>1038949</v>
      </c>
      <c r="P21" s="37">
        <v>658988</v>
      </c>
      <c r="Q21" s="37">
        <v>639506</v>
      </c>
      <c r="R21" s="192">
        <f t="shared" si="0"/>
        <v>5.9210404806801336</v>
      </c>
      <c r="S21" s="192">
        <f t="shared" si="1"/>
        <v>7.690464113252915</v>
      </c>
      <c r="T21" s="192">
        <f t="shared" si="2"/>
        <v>3.0464139507682546</v>
      </c>
      <c r="U21" s="7"/>
      <c r="V21" s="7"/>
    </row>
    <row r="22" spans="1:22" ht="13.75" customHeight="1" x14ac:dyDescent="0.3">
      <c r="A22" s="46" t="s">
        <v>48</v>
      </c>
      <c r="B22" s="47">
        <v>597022</v>
      </c>
      <c r="C22" s="129"/>
      <c r="D22" s="49">
        <v>87506</v>
      </c>
      <c r="E22" s="129"/>
      <c r="F22" s="49">
        <v>509516</v>
      </c>
      <c r="G22" s="130"/>
      <c r="H22" s="126">
        <v>3.0183079391921126</v>
      </c>
      <c r="I22" s="127">
        <v>-3.5555261649693648</v>
      </c>
      <c r="J22" s="128">
        <v>4.2385607142418706</v>
      </c>
      <c r="L22" s="37">
        <v>597022</v>
      </c>
      <c r="M22" s="37">
        <v>579530</v>
      </c>
      <c r="N22" s="37">
        <v>87506</v>
      </c>
      <c r="O22" s="37">
        <v>90732</v>
      </c>
      <c r="P22" s="37">
        <v>509516</v>
      </c>
      <c r="Q22" s="37">
        <v>488798</v>
      </c>
      <c r="R22" s="192">
        <f t="shared" si="0"/>
        <v>3.0183079391921126</v>
      </c>
      <c r="S22" s="192">
        <f t="shared" si="1"/>
        <v>-3.5555261649693648</v>
      </c>
      <c r="T22" s="192">
        <f t="shared" si="2"/>
        <v>4.2385607142418706</v>
      </c>
      <c r="U22" s="7"/>
      <c r="V22" s="7"/>
    </row>
    <row r="23" spans="1:22" ht="13.75" customHeight="1" x14ac:dyDescent="0.3">
      <c r="A23" s="46" t="s">
        <v>49</v>
      </c>
      <c r="B23" s="47">
        <v>6728417</v>
      </c>
      <c r="C23" s="129"/>
      <c r="D23" s="49">
        <v>3213035</v>
      </c>
      <c r="E23" s="129"/>
      <c r="F23" s="49">
        <v>3515382</v>
      </c>
      <c r="G23" s="130"/>
      <c r="H23" s="126">
        <v>6.0513119096059995</v>
      </c>
      <c r="I23" s="127">
        <v>2.4525855045679066</v>
      </c>
      <c r="J23" s="128">
        <v>9.5689933807571634</v>
      </c>
      <c r="L23" s="37">
        <v>6728417</v>
      </c>
      <c r="M23" s="37">
        <v>6344492</v>
      </c>
      <c r="N23" s="37">
        <v>3213035</v>
      </c>
      <c r="O23" s="37">
        <v>3136119</v>
      </c>
      <c r="P23" s="37">
        <v>3515382</v>
      </c>
      <c r="Q23" s="37">
        <v>3208373</v>
      </c>
      <c r="R23" s="192">
        <f t="shared" si="0"/>
        <v>6.0513119096059995</v>
      </c>
      <c r="S23" s="192">
        <f t="shared" si="1"/>
        <v>2.4525855045679066</v>
      </c>
      <c r="T23" s="192">
        <f t="shared" si="2"/>
        <v>9.5689933807571634</v>
      </c>
      <c r="U23" s="7"/>
      <c r="V23" s="7"/>
    </row>
    <row r="24" spans="1:22" ht="13.75" customHeight="1" x14ac:dyDescent="0.3">
      <c r="A24" s="46" t="s">
        <v>50</v>
      </c>
      <c r="B24" s="47">
        <v>2667363</v>
      </c>
      <c r="C24" s="129"/>
      <c r="D24" s="49">
        <v>197257</v>
      </c>
      <c r="E24" s="129"/>
      <c r="F24" s="49">
        <v>2470106</v>
      </c>
      <c r="G24" s="130"/>
      <c r="H24" s="126">
        <v>16.480615625667312</v>
      </c>
      <c r="I24" s="127">
        <v>15.15429251946901</v>
      </c>
      <c r="J24" s="128">
        <v>16.587851312029045</v>
      </c>
      <c r="L24" s="37">
        <v>2667363</v>
      </c>
      <c r="M24" s="37">
        <v>2289963</v>
      </c>
      <c r="N24" s="37">
        <v>197257</v>
      </c>
      <c r="O24" s="37">
        <v>171298</v>
      </c>
      <c r="P24" s="37">
        <v>2470106</v>
      </c>
      <c r="Q24" s="37">
        <v>2118665</v>
      </c>
      <c r="R24" s="192">
        <f t="shared" si="0"/>
        <v>16.480615625667312</v>
      </c>
      <c r="S24" s="192">
        <f t="shared" si="1"/>
        <v>15.15429251946901</v>
      </c>
      <c r="T24" s="192">
        <f t="shared" si="2"/>
        <v>16.587851312029045</v>
      </c>
      <c r="U24" s="7"/>
      <c r="V24" s="7"/>
    </row>
    <row r="25" spans="1:22" ht="13.75" customHeight="1" x14ac:dyDescent="0.3">
      <c r="A25" s="46" t="s">
        <v>51</v>
      </c>
      <c r="B25" s="47">
        <v>27707051</v>
      </c>
      <c r="C25" s="129"/>
      <c r="D25" s="49">
        <v>15328538</v>
      </c>
      <c r="E25" s="129"/>
      <c r="F25" s="49">
        <v>12378513</v>
      </c>
      <c r="G25" s="130"/>
      <c r="H25" s="126">
        <v>2.1121968735157992</v>
      </c>
      <c r="I25" s="127">
        <v>1.784572071035484E-2</v>
      </c>
      <c r="J25" s="128">
        <v>4.830461666821634</v>
      </c>
      <c r="L25" s="37">
        <v>27707051</v>
      </c>
      <c r="M25" s="37">
        <v>27133929</v>
      </c>
      <c r="N25" s="37">
        <v>15328538</v>
      </c>
      <c r="O25" s="37">
        <v>15325803</v>
      </c>
      <c r="P25" s="37">
        <v>12378513</v>
      </c>
      <c r="Q25" s="37">
        <v>11808126</v>
      </c>
      <c r="R25" s="192">
        <f t="shared" si="0"/>
        <v>2.1121968735157992</v>
      </c>
      <c r="S25" s="192">
        <f t="shared" si="1"/>
        <v>1.784572071035484E-2</v>
      </c>
      <c r="T25" s="192">
        <f t="shared" si="2"/>
        <v>4.830461666821634</v>
      </c>
      <c r="U25" s="7"/>
      <c r="V25" s="7"/>
    </row>
    <row r="26" spans="1:22" ht="13.75" customHeight="1" x14ac:dyDescent="0.3">
      <c r="A26" s="46" t="s">
        <v>52</v>
      </c>
      <c r="B26" s="47">
        <v>24052782</v>
      </c>
      <c r="C26" s="129"/>
      <c r="D26" s="49">
        <v>7431608</v>
      </c>
      <c r="E26" s="129"/>
      <c r="F26" s="49">
        <v>16621174</v>
      </c>
      <c r="G26" s="130"/>
      <c r="H26" s="126">
        <v>8.2771430204883387</v>
      </c>
      <c r="I26" s="127">
        <v>4.025809616008047</v>
      </c>
      <c r="J26" s="128">
        <v>10.292496008317414</v>
      </c>
      <c r="L26" s="37">
        <v>24052782</v>
      </c>
      <c r="M26" s="37">
        <v>22214090</v>
      </c>
      <c r="N26" s="37">
        <v>7431608</v>
      </c>
      <c r="O26" s="37">
        <v>7144004</v>
      </c>
      <c r="P26" s="37">
        <v>16621174</v>
      </c>
      <c r="Q26" s="37">
        <v>15070086</v>
      </c>
      <c r="R26" s="192">
        <f t="shared" si="0"/>
        <v>8.2771430204883387</v>
      </c>
      <c r="S26" s="192">
        <f t="shared" si="1"/>
        <v>4.025809616008047</v>
      </c>
      <c r="T26" s="192">
        <f t="shared" si="2"/>
        <v>10.292496008317414</v>
      </c>
      <c r="U26" s="7"/>
      <c r="V26" s="7"/>
    </row>
    <row r="27" spans="1:22" ht="13.75" customHeight="1" x14ac:dyDescent="0.3">
      <c r="A27" s="46" t="s">
        <v>53</v>
      </c>
      <c r="B27" s="47">
        <v>20638544</v>
      </c>
      <c r="C27" s="129"/>
      <c r="D27" s="49">
        <v>16130537</v>
      </c>
      <c r="E27" s="129"/>
      <c r="F27" s="49">
        <v>4508007</v>
      </c>
      <c r="G27" s="130"/>
      <c r="H27" s="126">
        <v>11.550863674849538</v>
      </c>
      <c r="I27" s="127">
        <v>10.658326521750027</v>
      </c>
      <c r="J27" s="128">
        <v>14.865972919395205</v>
      </c>
      <c r="L27" s="37">
        <v>20638544</v>
      </c>
      <c r="M27" s="37">
        <v>18501465</v>
      </c>
      <c r="N27" s="37">
        <v>16130537</v>
      </c>
      <c r="O27" s="37">
        <v>14576885</v>
      </c>
      <c r="P27" s="37">
        <v>4508007</v>
      </c>
      <c r="Q27" s="37">
        <v>3924580</v>
      </c>
      <c r="R27" s="192">
        <f t="shared" si="0"/>
        <v>11.550863674849538</v>
      </c>
      <c r="S27" s="192">
        <f t="shared" si="1"/>
        <v>10.658326521750027</v>
      </c>
      <c r="T27" s="192">
        <f t="shared" si="2"/>
        <v>14.865972919395205</v>
      </c>
      <c r="U27" s="7"/>
      <c r="V27" s="7"/>
    </row>
    <row r="28" spans="1:22" ht="13.75" customHeight="1" x14ac:dyDescent="0.3">
      <c r="A28" s="46" t="s">
        <v>54</v>
      </c>
      <c r="B28" s="47">
        <v>17752131</v>
      </c>
      <c r="C28" s="129"/>
      <c r="D28" s="49">
        <v>5542353</v>
      </c>
      <c r="E28" s="129"/>
      <c r="F28" s="49">
        <v>12209778</v>
      </c>
      <c r="G28" s="130"/>
      <c r="H28" s="126">
        <v>4.4649368604387121</v>
      </c>
      <c r="I28" s="127">
        <v>5.7550596336971154</v>
      </c>
      <c r="J28" s="128">
        <v>3.8896445582193451</v>
      </c>
      <c r="L28" s="37">
        <v>17752131</v>
      </c>
      <c r="M28" s="37">
        <v>16993387</v>
      </c>
      <c r="N28" s="37">
        <v>5542353</v>
      </c>
      <c r="O28" s="37">
        <v>5240745</v>
      </c>
      <c r="P28" s="37">
        <v>12209778</v>
      </c>
      <c r="Q28" s="37">
        <v>11752642</v>
      </c>
      <c r="R28" s="192">
        <f t="shared" si="0"/>
        <v>4.4649368604387121</v>
      </c>
      <c r="S28" s="192">
        <f t="shared" si="1"/>
        <v>5.7550596336971154</v>
      </c>
      <c r="T28" s="192">
        <f t="shared" si="2"/>
        <v>3.8896445582193451</v>
      </c>
      <c r="U28" s="7"/>
      <c r="V28" s="7"/>
    </row>
    <row r="29" spans="1:22" ht="13.75" customHeight="1" x14ac:dyDescent="0.3">
      <c r="A29" s="46" t="s">
        <v>55</v>
      </c>
      <c r="B29" s="47">
        <v>6091496</v>
      </c>
      <c r="C29" s="129"/>
      <c r="D29" s="49">
        <v>4943151</v>
      </c>
      <c r="E29" s="129"/>
      <c r="F29" s="49">
        <v>1148345</v>
      </c>
      <c r="G29" s="130"/>
      <c r="H29" s="126">
        <v>4.1831668351317148</v>
      </c>
      <c r="I29" s="127">
        <v>1.9904763653627526</v>
      </c>
      <c r="J29" s="128">
        <v>14.807979356768584</v>
      </c>
      <c r="L29" s="37">
        <v>6091496</v>
      </c>
      <c r="M29" s="37">
        <v>5846910</v>
      </c>
      <c r="N29" s="37">
        <v>4943151</v>
      </c>
      <c r="O29" s="37">
        <v>4846679</v>
      </c>
      <c r="P29" s="37">
        <v>1148345</v>
      </c>
      <c r="Q29" s="37">
        <v>1000231</v>
      </c>
      <c r="R29" s="192">
        <f t="shared" si="0"/>
        <v>4.1831668351317148</v>
      </c>
      <c r="S29" s="192">
        <f t="shared" si="1"/>
        <v>1.9904763653627526</v>
      </c>
      <c r="T29" s="192">
        <f t="shared" si="2"/>
        <v>14.807979356768584</v>
      </c>
      <c r="U29" s="7"/>
      <c r="V29" s="7"/>
    </row>
    <row r="30" spans="1:22" ht="13.75" customHeight="1" x14ac:dyDescent="0.3">
      <c r="A30" s="46" t="s">
        <v>56</v>
      </c>
      <c r="B30" s="47">
        <v>2706681</v>
      </c>
      <c r="C30" s="129"/>
      <c r="D30" s="49">
        <v>943786</v>
      </c>
      <c r="E30" s="129"/>
      <c r="F30" s="49">
        <v>1762895</v>
      </c>
      <c r="G30" s="130"/>
      <c r="H30" s="126">
        <v>8.4328820706511323</v>
      </c>
      <c r="I30" s="127">
        <v>1.3743419646376793</v>
      </c>
      <c r="J30" s="128">
        <v>12.63137382681974</v>
      </c>
      <c r="L30" s="37">
        <v>2706681</v>
      </c>
      <c r="M30" s="37">
        <v>2496181</v>
      </c>
      <c r="N30" s="37">
        <v>943786</v>
      </c>
      <c r="O30" s="37">
        <v>930991</v>
      </c>
      <c r="P30" s="37">
        <v>1762895</v>
      </c>
      <c r="Q30" s="37">
        <v>1565190</v>
      </c>
      <c r="R30" s="192">
        <f t="shared" si="0"/>
        <v>8.4328820706511323</v>
      </c>
      <c r="S30" s="192">
        <f t="shared" si="1"/>
        <v>1.3743419646376793</v>
      </c>
      <c r="T30" s="192">
        <f t="shared" si="2"/>
        <v>12.63137382681974</v>
      </c>
      <c r="U30" s="7"/>
      <c r="V30" s="7"/>
    </row>
    <row r="31" spans="1:22" ht="13.75" customHeight="1" x14ac:dyDescent="0.3">
      <c r="A31" s="46" t="s">
        <v>57</v>
      </c>
      <c r="B31" s="47">
        <v>3097902</v>
      </c>
      <c r="C31" s="129"/>
      <c r="D31" s="49">
        <v>2127299</v>
      </c>
      <c r="E31" s="129"/>
      <c r="F31" s="49">
        <v>970603</v>
      </c>
      <c r="G31" s="130"/>
      <c r="H31" s="126">
        <v>8.4862157214036245</v>
      </c>
      <c r="I31" s="127">
        <v>6.8408726672964661</v>
      </c>
      <c r="J31" s="128">
        <v>12.275804789231913</v>
      </c>
      <c r="L31" s="37">
        <v>3097902</v>
      </c>
      <c r="M31" s="37">
        <v>2855572</v>
      </c>
      <c r="N31" s="37">
        <v>2127299</v>
      </c>
      <c r="O31" s="37">
        <v>1991091</v>
      </c>
      <c r="P31" s="37">
        <v>970603</v>
      </c>
      <c r="Q31" s="37">
        <v>864481</v>
      </c>
      <c r="R31" s="192">
        <f t="shared" si="0"/>
        <v>8.4862157214036245</v>
      </c>
      <c r="S31" s="192">
        <f t="shared" si="1"/>
        <v>6.8408726672964661</v>
      </c>
      <c r="T31" s="192">
        <f t="shared" si="2"/>
        <v>12.275804789231913</v>
      </c>
      <c r="U31" s="7"/>
      <c r="V31" s="7"/>
    </row>
    <row r="32" spans="1:22" ht="13.75" customHeight="1" x14ac:dyDescent="0.3">
      <c r="A32" s="46" t="s">
        <v>58</v>
      </c>
      <c r="B32" s="47">
        <v>5051985</v>
      </c>
      <c r="C32" s="129"/>
      <c r="D32" s="49">
        <v>3329833</v>
      </c>
      <c r="E32" s="129"/>
      <c r="F32" s="49">
        <v>1722152</v>
      </c>
      <c r="G32" s="130"/>
      <c r="H32" s="126">
        <v>3.1450766760971618</v>
      </c>
      <c r="I32" s="127">
        <v>-2.3149582368168495</v>
      </c>
      <c r="J32" s="128">
        <v>15.642994177398961</v>
      </c>
      <c r="L32" s="37">
        <v>5051985</v>
      </c>
      <c r="M32" s="37">
        <v>4897941</v>
      </c>
      <c r="N32" s="37">
        <v>3329833</v>
      </c>
      <c r="O32" s="37">
        <v>3408744</v>
      </c>
      <c r="P32" s="37">
        <v>1722152</v>
      </c>
      <c r="Q32" s="37">
        <v>1489197</v>
      </c>
      <c r="R32" s="192">
        <f t="shared" si="0"/>
        <v>3.1450766760971618</v>
      </c>
      <c r="S32" s="192">
        <f t="shared" si="1"/>
        <v>-2.3149582368168495</v>
      </c>
      <c r="T32" s="192">
        <f t="shared" si="2"/>
        <v>15.642994177398961</v>
      </c>
      <c r="U32" s="7"/>
      <c r="V32" s="7"/>
    </row>
    <row r="33" spans="1:22" ht="13.75" customHeight="1" x14ac:dyDescent="0.3">
      <c r="A33" s="63" t="s">
        <v>59</v>
      </c>
      <c r="B33" s="131">
        <v>11133279</v>
      </c>
      <c r="C33" s="132"/>
      <c r="D33" s="133">
        <v>8473934</v>
      </c>
      <c r="E33" s="132"/>
      <c r="F33" s="133">
        <v>2659345</v>
      </c>
      <c r="G33" s="134"/>
      <c r="H33" s="135">
        <v>2.9424263623648983</v>
      </c>
      <c r="I33" s="136">
        <v>0.17257857739407712</v>
      </c>
      <c r="J33" s="137">
        <v>12.888888700222736</v>
      </c>
      <c r="L33" s="37">
        <v>11133279</v>
      </c>
      <c r="M33" s="37">
        <v>10815054</v>
      </c>
      <c r="N33" s="37">
        <v>8473934</v>
      </c>
      <c r="O33" s="37">
        <v>8459335</v>
      </c>
      <c r="P33" s="37">
        <v>2659345</v>
      </c>
      <c r="Q33" s="37">
        <v>2355719</v>
      </c>
      <c r="R33" s="192">
        <f t="shared" si="0"/>
        <v>2.9424263623648983</v>
      </c>
      <c r="S33" s="192">
        <f t="shared" si="1"/>
        <v>0.17257857739407712</v>
      </c>
      <c r="T33" s="192">
        <f t="shared" si="2"/>
        <v>12.888888700222736</v>
      </c>
      <c r="U33" s="7"/>
      <c r="V33" s="7"/>
    </row>
    <row r="34" spans="1:22" ht="13.75" customHeight="1" x14ac:dyDescent="0.3">
      <c r="A34" s="39" t="s">
        <v>60</v>
      </c>
      <c r="B34" s="40" t="s">
        <v>127</v>
      </c>
      <c r="C34" s="138"/>
      <c r="D34" s="42" t="s">
        <v>127</v>
      </c>
      <c r="E34" s="138"/>
      <c r="F34" s="42" t="s">
        <v>127</v>
      </c>
      <c r="G34" s="139"/>
      <c r="H34" s="123" t="s">
        <v>127</v>
      </c>
      <c r="I34" s="124" t="s">
        <v>127</v>
      </c>
      <c r="J34" s="125" t="s">
        <v>127</v>
      </c>
      <c r="L34" s="37" t="s">
        <v>127</v>
      </c>
      <c r="M34" s="37">
        <v>1681694</v>
      </c>
      <c r="N34" s="37" t="s">
        <v>127</v>
      </c>
      <c r="O34" s="37">
        <v>312074</v>
      </c>
      <c r="P34" s="37" t="s">
        <v>127</v>
      </c>
      <c r="Q34" s="37">
        <v>1369620</v>
      </c>
      <c r="R34" s="193" t="s">
        <v>127</v>
      </c>
      <c r="S34" s="193" t="s">
        <v>127</v>
      </c>
      <c r="T34" s="193" t="s">
        <v>127</v>
      </c>
    </row>
    <row r="35" spans="1:22" ht="13.75" customHeight="1" x14ac:dyDescent="0.3">
      <c r="A35" s="46" t="s">
        <v>61</v>
      </c>
      <c r="B35" s="47">
        <v>44510</v>
      </c>
      <c r="C35" s="129"/>
      <c r="D35" s="49">
        <v>1452</v>
      </c>
      <c r="E35" s="129"/>
      <c r="F35" s="49">
        <v>43058</v>
      </c>
      <c r="G35" s="130"/>
      <c r="H35" s="126">
        <v>8.5447022845826837E-2</v>
      </c>
      <c r="I35" s="127">
        <v>22.325189553496202</v>
      </c>
      <c r="J35" s="128">
        <v>-0.52443109622271322</v>
      </c>
      <c r="L35" s="37">
        <v>44510</v>
      </c>
      <c r="M35" s="37">
        <v>44472</v>
      </c>
      <c r="N35" s="37">
        <v>1452</v>
      </c>
      <c r="O35" s="37">
        <v>1187</v>
      </c>
      <c r="P35" s="37">
        <v>43058</v>
      </c>
      <c r="Q35" s="37">
        <v>43285</v>
      </c>
      <c r="R35" s="192">
        <f t="shared" si="0"/>
        <v>8.5447022845826837E-2</v>
      </c>
      <c r="S35" s="192">
        <f t="shared" si="1"/>
        <v>22.325189553496202</v>
      </c>
      <c r="T35" s="192">
        <f t="shared" si="2"/>
        <v>-0.52443109622271322</v>
      </c>
    </row>
    <row r="36" spans="1:22" ht="13.75" customHeight="1" x14ac:dyDescent="0.3">
      <c r="A36" s="46" t="s">
        <v>62</v>
      </c>
      <c r="B36" s="47">
        <v>6711682</v>
      </c>
      <c r="C36" s="129"/>
      <c r="D36" s="49">
        <v>4894441</v>
      </c>
      <c r="E36" s="129"/>
      <c r="F36" s="49">
        <v>1817241</v>
      </c>
      <c r="G36" s="130"/>
      <c r="H36" s="126">
        <v>7.8764987017078312</v>
      </c>
      <c r="I36" s="127">
        <v>0.82299084414445645</v>
      </c>
      <c r="J36" s="128">
        <v>32.92223361659984</v>
      </c>
      <c r="L36" s="37">
        <v>6711682</v>
      </c>
      <c r="M36" s="37">
        <v>6221635</v>
      </c>
      <c r="N36" s="37">
        <v>4894441</v>
      </c>
      <c r="O36" s="37">
        <v>4854489</v>
      </c>
      <c r="P36" s="37">
        <v>1817241</v>
      </c>
      <c r="Q36" s="37">
        <v>1367146</v>
      </c>
      <c r="R36" s="192">
        <f t="shared" si="0"/>
        <v>7.8764987017078312</v>
      </c>
      <c r="S36" s="192">
        <f t="shared" si="1"/>
        <v>0.82299084414445645</v>
      </c>
      <c r="T36" s="192">
        <f t="shared" si="2"/>
        <v>32.92223361659984</v>
      </c>
    </row>
    <row r="37" spans="1:22" ht="13.75" customHeight="1" x14ac:dyDescent="0.3">
      <c r="A37" s="63" t="s">
        <v>63</v>
      </c>
      <c r="B37" s="131" t="s">
        <v>127</v>
      </c>
      <c r="C37" s="132"/>
      <c r="D37" s="133" t="s">
        <v>127</v>
      </c>
      <c r="E37" s="132"/>
      <c r="F37" s="133" t="s">
        <v>127</v>
      </c>
      <c r="G37" s="134"/>
      <c r="H37" s="135" t="s">
        <v>127</v>
      </c>
      <c r="I37" s="136" t="s">
        <v>127</v>
      </c>
      <c r="J37" s="137" t="s">
        <v>127</v>
      </c>
      <c r="L37" s="37" t="s">
        <v>127</v>
      </c>
      <c r="M37" s="37">
        <v>10716407</v>
      </c>
      <c r="N37" s="37" t="s">
        <v>127</v>
      </c>
      <c r="O37" s="37">
        <v>5860983</v>
      </c>
      <c r="P37" s="37" t="s">
        <v>127</v>
      </c>
      <c r="Q37" s="37">
        <v>4855424</v>
      </c>
      <c r="R37" s="193" t="s">
        <v>127</v>
      </c>
      <c r="S37" s="193" t="s">
        <v>127</v>
      </c>
      <c r="T37" s="193" t="s">
        <v>127</v>
      </c>
    </row>
    <row r="38" spans="1:22" ht="13.75" customHeight="1" x14ac:dyDescent="0.3">
      <c r="A38" s="71" t="s">
        <v>65</v>
      </c>
      <c r="B38" s="40">
        <v>564756</v>
      </c>
      <c r="C38" s="138"/>
      <c r="D38" s="42">
        <v>88703</v>
      </c>
      <c r="E38" s="138"/>
      <c r="F38" s="42">
        <v>476053</v>
      </c>
      <c r="G38" s="139"/>
      <c r="H38" s="123">
        <v>0.34915270500061979</v>
      </c>
      <c r="I38" s="124">
        <v>1.8673128380628725</v>
      </c>
      <c r="J38" s="125">
        <v>7.1261304060826092E-2</v>
      </c>
      <c r="L38" s="37">
        <v>564756</v>
      </c>
      <c r="M38" s="37">
        <v>562791</v>
      </c>
      <c r="N38" s="37">
        <v>88703</v>
      </c>
      <c r="O38" s="37">
        <v>87077</v>
      </c>
      <c r="P38" s="37">
        <v>476053</v>
      </c>
      <c r="Q38" s="37">
        <v>475714</v>
      </c>
      <c r="R38" s="192">
        <f t="shared" si="0"/>
        <v>0.34915270500061979</v>
      </c>
      <c r="S38" s="192">
        <f t="shared" si="1"/>
        <v>1.8673128380628725</v>
      </c>
      <c r="T38" s="192">
        <f t="shared" si="2"/>
        <v>7.1261304060826092E-2</v>
      </c>
    </row>
    <row r="39" spans="1:22" ht="13.75" customHeight="1" x14ac:dyDescent="0.3">
      <c r="A39" s="72" t="s">
        <v>66</v>
      </c>
      <c r="B39" s="162">
        <v>433399</v>
      </c>
      <c r="C39" s="163"/>
      <c r="D39" s="164">
        <v>138896</v>
      </c>
      <c r="E39" s="163"/>
      <c r="F39" s="164">
        <v>294503</v>
      </c>
      <c r="G39" s="165"/>
      <c r="H39" s="166">
        <v>6.5587635811104974</v>
      </c>
      <c r="I39" s="149">
        <v>1.3144265978088043</v>
      </c>
      <c r="J39" s="167">
        <v>9.2252687952705514</v>
      </c>
      <c r="L39" s="37">
        <v>433399</v>
      </c>
      <c r="M39" s="37">
        <v>406723</v>
      </c>
      <c r="N39" s="37">
        <v>138896</v>
      </c>
      <c r="O39" s="37">
        <v>137094</v>
      </c>
      <c r="P39" s="37">
        <v>294503</v>
      </c>
      <c r="Q39" s="37">
        <v>269629</v>
      </c>
      <c r="R39" s="192">
        <f t="shared" si="0"/>
        <v>6.5587635811104974</v>
      </c>
      <c r="S39" s="192">
        <f t="shared" si="1"/>
        <v>1.3144265978088043</v>
      </c>
      <c r="T39" s="192">
        <f t="shared" si="2"/>
        <v>9.2252687952705514</v>
      </c>
    </row>
    <row r="40" spans="1:22" ht="13.75" customHeight="1" x14ac:dyDescent="0.3">
      <c r="A40" s="72" t="s">
        <v>67</v>
      </c>
      <c r="B40" s="162">
        <v>1040273</v>
      </c>
      <c r="C40" s="163"/>
      <c r="D40" s="164">
        <v>335233</v>
      </c>
      <c r="E40" s="163"/>
      <c r="F40" s="164">
        <v>705040</v>
      </c>
      <c r="G40" s="165"/>
      <c r="H40" s="166">
        <v>34.639119484156879</v>
      </c>
      <c r="I40" s="149">
        <v>3.915995040297588</v>
      </c>
      <c r="J40" s="167">
        <v>56.662326292446409</v>
      </c>
      <c r="L40" s="37">
        <v>1040273</v>
      </c>
      <c r="M40" s="37">
        <v>772638</v>
      </c>
      <c r="N40" s="37">
        <v>335233</v>
      </c>
      <c r="O40" s="37">
        <v>322600</v>
      </c>
      <c r="P40" s="37">
        <v>705040</v>
      </c>
      <c r="Q40" s="37">
        <v>450038</v>
      </c>
      <c r="R40" s="192">
        <f t="shared" si="0"/>
        <v>34.639119484156879</v>
      </c>
      <c r="S40" s="192">
        <f t="shared" si="1"/>
        <v>3.915995040297588</v>
      </c>
      <c r="T40" s="192">
        <f t="shared" si="2"/>
        <v>56.662326292446409</v>
      </c>
    </row>
    <row r="41" spans="1:22" ht="13.75" customHeight="1" x14ac:dyDescent="0.3">
      <c r="A41" s="73" t="s">
        <v>68</v>
      </c>
      <c r="B41" s="47">
        <v>2805947</v>
      </c>
      <c r="C41" s="129"/>
      <c r="D41" s="49">
        <v>1313593</v>
      </c>
      <c r="E41" s="129"/>
      <c r="F41" s="49">
        <v>1492354</v>
      </c>
      <c r="G41" s="130"/>
      <c r="H41" s="126">
        <v>2.8613292383535622</v>
      </c>
      <c r="I41" s="127">
        <v>-4.3401796689756367</v>
      </c>
      <c r="J41" s="128">
        <v>10.161135187764671</v>
      </c>
      <c r="L41" s="37">
        <v>2805947</v>
      </c>
      <c r="M41" s="37">
        <v>2727893</v>
      </c>
      <c r="N41" s="37">
        <v>1313593</v>
      </c>
      <c r="O41" s="37">
        <v>1373192</v>
      </c>
      <c r="P41" s="37">
        <v>1492354</v>
      </c>
      <c r="Q41" s="37">
        <v>1354701</v>
      </c>
      <c r="R41" s="192">
        <f t="shared" si="0"/>
        <v>2.8613292383535622</v>
      </c>
      <c r="S41" s="192">
        <f t="shared" si="1"/>
        <v>-4.3401796689756367</v>
      </c>
      <c r="T41" s="192">
        <f t="shared" si="2"/>
        <v>10.161135187764671</v>
      </c>
    </row>
    <row r="42" spans="1:22" ht="13.75" customHeight="1" x14ac:dyDescent="0.3">
      <c r="A42" s="73" t="s">
        <v>69</v>
      </c>
      <c r="B42" s="47" t="s">
        <v>127</v>
      </c>
      <c r="C42" s="129" t="s">
        <v>126</v>
      </c>
      <c r="D42" s="49" t="s">
        <v>127</v>
      </c>
      <c r="E42" s="129" t="s">
        <v>126</v>
      </c>
      <c r="F42" s="49" t="s">
        <v>127</v>
      </c>
      <c r="G42" s="130" t="s">
        <v>126</v>
      </c>
      <c r="H42" s="126" t="s">
        <v>127</v>
      </c>
      <c r="I42" s="127" t="s">
        <v>127</v>
      </c>
      <c r="J42" s="128" t="s">
        <v>127</v>
      </c>
      <c r="L42" s="37" t="s">
        <v>127</v>
      </c>
      <c r="M42" s="37">
        <v>41756589</v>
      </c>
      <c r="N42" s="37" t="s">
        <v>127</v>
      </c>
      <c r="O42" s="37">
        <v>16337191</v>
      </c>
      <c r="P42" s="37" t="s">
        <v>127</v>
      </c>
      <c r="Q42" s="37">
        <v>25419398</v>
      </c>
      <c r="R42" s="193" t="s">
        <v>127</v>
      </c>
      <c r="S42" s="193" t="s">
        <v>127</v>
      </c>
      <c r="T42" s="193" t="s">
        <v>127</v>
      </c>
    </row>
    <row r="43" spans="1:22" ht="13.75" customHeight="1" x14ac:dyDescent="0.3">
      <c r="A43" s="80" t="s">
        <v>177</v>
      </c>
      <c r="B43" s="64">
        <v>388641</v>
      </c>
      <c r="C43" s="142"/>
      <c r="D43" s="66">
        <v>186877</v>
      </c>
      <c r="E43" s="142"/>
      <c r="F43" s="66">
        <v>201764</v>
      </c>
      <c r="G43" s="143"/>
      <c r="H43" s="135">
        <v>-15.989494390523333</v>
      </c>
      <c r="I43" s="136">
        <v>-15.666559864255632</v>
      </c>
      <c r="J43" s="137">
        <v>-16.286403033810899</v>
      </c>
      <c r="L43" s="37">
        <v>388641</v>
      </c>
      <c r="M43" s="37">
        <v>462610</v>
      </c>
      <c r="N43" s="37">
        <v>186877</v>
      </c>
      <c r="O43" s="37">
        <v>221593</v>
      </c>
      <c r="P43" s="37">
        <v>201764</v>
      </c>
      <c r="Q43" s="37">
        <v>241017</v>
      </c>
      <c r="R43" s="192">
        <f t="shared" si="0"/>
        <v>-15.989494390523333</v>
      </c>
      <c r="S43" s="192">
        <f t="shared" si="1"/>
        <v>-15.666559864255632</v>
      </c>
      <c r="T43" s="192">
        <f t="shared" si="2"/>
        <v>-16.286403033810899</v>
      </c>
    </row>
    <row r="44" spans="1:22" ht="16.25" customHeight="1" x14ac:dyDescent="0.25">
      <c r="A44" s="81" t="s">
        <v>154</v>
      </c>
      <c r="B44" s="81"/>
      <c r="C44" s="81"/>
      <c r="D44" s="81"/>
      <c r="E44" s="81"/>
      <c r="F44" s="81"/>
      <c r="G44" s="81"/>
      <c r="H44" s="81"/>
      <c r="I44" s="81"/>
      <c r="J44" s="82"/>
      <c r="K44" s="83"/>
      <c r="L44" s="171"/>
      <c r="M44" s="171"/>
      <c r="N44" s="172"/>
    </row>
    <row r="45" spans="1:22" ht="13.75" customHeight="1" x14ac:dyDescent="0.25">
      <c r="A45" s="86" t="s">
        <v>155</v>
      </c>
      <c r="B45" s="161"/>
      <c r="C45" s="161"/>
      <c r="D45" s="161"/>
      <c r="E45" s="161"/>
      <c r="F45" s="161"/>
      <c r="G45" s="161"/>
      <c r="H45" s="161"/>
      <c r="I45" s="161"/>
      <c r="J45" s="82"/>
      <c r="K45" s="83"/>
      <c r="N45" s="173"/>
    </row>
    <row r="46" spans="1:22" ht="13.75" customHeight="1" x14ac:dyDescent="0.25">
      <c r="A46" s="206" t="s">
        <v>153</v>
      </c>
      <c r="B46" s="206"/>
      <c r="C46" s="161"/>
      <c r="D46" s="161"/>
      <c r="E46" s="161"/>
      <c r="F46" s="161"/>
      <c r="G46" s="161"/>
      <c r="H46" s="161"/>
      <c r="I46" s="161"/>
      <c r="N46" s="173"/>
    </row>
    <row r="47" spans="1:22" ht="13.75" customHeight="1" x14ac:dyDescent="0.25">
      <c r="A47" s="206" t="s">
        <v>162</v>
      </c>
      <c r="B47" s="206"/>
      <c r="C47" s="161"/>
      <c r="D47" s="161"/>
      <c r="E47" s="161"/>
      <c r="F47" s="161"/>
      <c r="G47" s="161"/>
      <c r="H47" s="161"/>
      <c r="I47" s="161"/>
      <c r="N47" s="173"/>
    </row>
    <row r="48" spans="1:22" ht="18.649999999999999" customHeight="1" x14ac:dyDescent="0.3">
      <c r="A48" s="87" t="s">
        <v>178</v>
      </c>
      <c r="B48" s="88"/>
      <c r="C48" s="88"/>
      <c r="D48" s="88"/>
      <c r="E48" s="88"/>
      <c r="F48" s="88"/>
      <c r="G48" s="88"/>
      <c r="H48" s="88"/>
      <c r="I48" s="88"/>
      <c r="N48" s="173"/>
    </row>
    <row r="49" spans="1:14" ht="28.25" customHeight="1" x14ac:dyDescent="0.25">
      <c r="A49" s="211" t="s">
        <v>186</v>
      </c>
      <c r="B49" s="211"/>
      <c r="C49" s="211"/>
      <c r="D49" s="211"/>
      <c r="E49" s="211"/>
      <c r="F49" s="211"/>
      <c r="G49" s="211"/>
      <c r="H49" s="211"/>
      <c r="I49" s="211"/>
      <c r="J49" s="211"/>
      <c r="K49" s="194"/>
      <c r="L49" s="194"/>
      <c r="M49" s="194"/>
      <c r="N49" s="173"/>
    </row>
  </sheetData>
  <mergeCells count="6">
    <mergeCell ref="A47:B47"/>
    <mergeCell ref="A49:J49"/>
    <mergeCell ref="B4:G4"/>
    <mergeCell ref="A2:J2"/>
    <mergeCell ref="H4:J4"/>
    <mergeCell ref="A46:B4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V49"/>
  <sheetViews>
    <sheetView topLeftCell="A5" zoomScaleNormal="100" workbookViewId="0"/>
  </sheetViews>
  <sheetFormatPr defaultColWidth="8.90625" defaultRowHeight="12.5" x14ac:dyDescent="0.25"/>
  <cols>
    <col min="1" max="1" width="16.90625" style="158" customWidth="1"/>
    <col min="2" max="2" width="13.81640625" style="158" customWidth="1"/>
    <col min="3" max="3" width="2.81640625" style="23" customWidth="1"/>
    <col min="4" max="4" width="13.81640625" style="158" customWidth="1"/>
    <col min="5" max="5" width="2.81640625" style="23" customWidth="1"/>
    <col min="6" max="6" width="13.81640625" style="158" customWidth="1"/>
    <col min="7" max="7" width="2.81640625" style="23" customWidth="1"/>
    <col min="8" max="10" width="13.81640625" style="23" customWidth="1"/>
    <col min="11" max="11" width="28.453125" style="158" customWidth="1"/>
    <col min="12" max="17" width="13.90625" style="25" customWidth="1"/>
    <col min="18" max="20" width="8.90625" style="25"/>
    <col min="21" max="21" width="10.08984375" style="158" bestFit="1" customWidth="1"/>
    <col min="22" max="22" width="9.81640625" style="158" bestFit="1" customWidth="1"/>
    <col min="23" max="16384" width="8.90625" style="158"/>
  </cols>
  <sheetData>
    <row r="2" spans="1:22" ht="13" x14ac:dyDescent="0.3">
      <c r="A2" s="204" t="s">
        <v>173</v>
      </c>
      <c r="B2" s="204"/>
      <c r="C2" s="204"/>
      <c r="D2" s="204"/>
      <c r="E2" s="204"/>
      <c r="F2" s="204"/>
      <c r="G2" s="204"/>
      <c r="H2" s="204"/>
      <c r="I2" s="204"/>
      <c r="J2" s="204"/>
    </row>
    <row r="4" spans="1:22" s="141" customFormat="1" ht="18" customHeight="1" x14ac:dyDescent="0.25">
      <c r="A4" s="140"/>
      <c r="B4" s="218">
        <v>2024</v>
      </c>
      <c r="C4" s="219"/>
      <c r="D4" s="219"/>
      <c r="E4" s="219"/>
      <c r="F4" s="219"/>
      <c r="G4" s="220"/>
      <c r="H4" s="221" t="s">
        <v>174</v>
      </c>
      <c r="I4" s="222"/>
      <c r="J4" s="223"/>
      <c r="K4" s="158"/>
      <c r="L4" s="195">
        <f>L6-M6</f>
        <v>65392997</v>
      </c>
      <c r="M4" s="170"/>
      <c r="N4" s="195">
        <f>N6-O6</f>
        <v>-1819234</v>
      </c>
      <c r="O4" s="170"/>
      <c r="P4" s="195">
        <f>P6-Q6</f>
        <v>67212231</v>
      </c>
      <c r="Q4" s="174"/>
      <c r="R4" s="174"/>
      <c r="S4" s="174"/>
      <c r="T4" s="174"/>
    </row>
    <row r="5" spans="1:22" ht="36" customHeight="1" x14ac:dyDescent="0.3">
      <c r="A5" s="112"/>
      <c r="B5" s="113" t="s">
        <v>18</v>
      </c>
      <c r="C5" s="168"/>
      <c r="D5" s="114" t="s">
        <v>156</v>
      </c>
      <c r="E5" s="168"/>
      <c r="F5" s="114" t="s">
        <v>157</v>
      </c>
      <c r="G5" s="169"/>
      <c r="H5" s="115" t="s">
        <v>18</v>
      </c>
      <c r="I5" s="168" t="s">
        <v>158</v>
      </c>
      <c r="J5" s="169" t="s">
        <v>157</v>
      </c>
      <c r="L5" s="191" t="s">
        <v>182</v>
      </c>
      <c r="M5" s="191" t="s">
        <v>161</v>
      </c>
      <c r="N5" s="191" t="s">
        <v>182</v>
      </c>
      <c r="O5" s="191" t="s">
        <v>161</v>
      </c>
      <c r="P5" s="191" t="s">
        <v>182</v>
      </c>
      <c r="Q5" s="191" t="s">
        <v>161</v>
      </c>
    </row>
    <row r="6" spans="1:22" ht="13.75" customHeight="1" x14ac:dyDescent="0.3">
      <c r="A6" s="91" t="s">
        <v>134</v>
      </c>
      <c r="B6" s="116">
        <v>3002267914</v>
      </c>
      <c r="C6" s="117" t="s">
        <v>126</v>
      </c>
      <c r="D6" s="118">
        <v>1560391933</v>
      </c>
      <c r="E6" s="117" t="s">
        <v>126</v>
      </c>
      <c r="F6" s="118">
        <v>1441875981</v>
      </c>
      <c r="G6" s="119" t="s">
        <v>126</v>
      </c>
      <c r="H6" s="120">
        <v>2.2266183902308825</v>
      </c>
      <c r="I6" s="121">
        <v>-0.11645250260843909</v>
      </c>
      <c r="J6" s="122">
        <v>4.889357924801601</v>
      </c>
      <c r="L6" s="37">
        <v>3002267914</v>
      </c>
      <c r="M6" s="37">
        <v>2936874917</v>
      </c>
      <c r="N6" s="37">
        <v>1560391933</v>
      </c>
      <c r="O6" s="37">
        <v>1562211167</v>
      </c>
      <c r="P6" s="37">
        <v>1441875981</v>
      </c>
      <c r="Q6" s="37">
        <v>1374663750</v>
      </c>
      <c r="R6" s="192">
        <f>L6/M6*100-100</f>
        <v>2.2266183902308825</v>
      </c>
      <c r="S6" s="192">
        <f>N6/O6*100-100</f>
        <v>-0.11645250260843909</v>
      </c>
      <c r="T6" s="192">
        <f>P6/Q6*100-100</f>
        <v>4.889357924801601</v>
      </c>
      <c r="U6" s="7"/>
      <c r="V6" s="7"/>
    </row>
    <row r="7" spans="1:22" ht="13.75" customHeight="1" x14ac:dyDescent="0.3">
      <c r="A7" s="39" t="s">
        <v>33</v>
      </c>
      <c r="B7" s="40">
        <v>44618960</v>
      </c>
      <c r="C7" s="138"/>
      <c r="D7" s="42">
        <v>22553993</v>
      </c>
      <c r="E7" s="138"/>
      <c r="F7" s="42">
        <v>22064967</v>
      </c>
      <c r="G7" s="139"/>
      <c r="H7" s="123">
        <v>-0.17370895443013978</v>
      </c>
      <c r="I7" s="124">
        <v>-2.3728672843256362</v>
      </c>
      <c r="J7" s="125">
        <v>2.1789975884979498</v>
      </c>
      <c r="L7" s="37">
        <v>44618960</v>
      </c>
      <c r="M7" s="37">
        <v>44696602</v>
      </c>
      <c r="N7" s="37">
        <v>22553993</v>
      </c>
      <c r="O7" s="37">
        <v>23102177</v>
      </c>
      <c r="P7" s="37">
        <v>22064967</v>
      </c>
      <c r="Q7" s="37">
        <v>21594425</v>
      </c>
      <c r="R7" s="192">
        <f t="shared" ref="R7:R43" si="0">L7/M7*100-100</f>
        <v>-0.17370895443013978</v>
      </c>
      <c r="S7" s="192">
        <f t="shared" ref="S7:S43" si="1">N7/O7*100-100</f>
        <v>-2.3728672843256362</v>
      </c>
      <c r="T7" s="192">
        <f t="shared" ref="T7:T43" si="2">P7/Q7*100-100</f>
        <v>2.1789975884979498</v>
      </c>
      <c r="U7" s="7"/>
      <c r="V7" s="7"/>
    </row>
    <row r="8" spans="1:22" ht="13.75" customHeight="1" x14ac:dyDescent="0.3">
      <c r="A8" s="46" t="s">
        <v>34</v>
      </c>
      <c r="B8" s="47">
        <v>27646201</v>
      </c>
      <c r="C8" s="129"/>
      <c r="D8" s="49">
        <v>12588156</v>
      </c>
      <c r="E8" s="129"/>
      <c r="F8" s="49">
        <v>15058045</v>
      </c>
      <c r="G8" s="130"/>
      <c r="H8" s="126">
        <v>2.9077002138764243</v>
      </c>
      <c r="I8" s="127">
        <v>2.2512542437643503</v>
      </c>
      <c r="J8" s="128">
        <v>3.4629761271817188</v>
      </c>
      <c r="L8" s="37">
        <v>27646201</v>
      </c>
      <c r="M8" s="37">
        <v>26865046</v>
      </c>
      <c r="N8" s="37">
        <v>12588156</v>
      </c>
      <c r="O8" s="37">
        <v>12311004</v>
      </c>
      <c r="P8" s="37">
        <v>15058045</v>
      </c>
      <c r="Q8" s="37">
        <v>14554042</v>
      </c>
      <c r="R8" s="192">
        <f t="shared" si="0"/>
        <v>2.9077002138764243</v>
      </c>
      <c r="S8" s="192">
        <f t="shared" si="1"/>
        <v>2.2512542437643503</v>
      </c>
      <c r="T8" s="192">
        <f t="shared" si="2"/>
        <v>3.4629761271817188</v>
      </c>
      <c r="U8" s="7"/>
      <c r="V8" s="7"/>
    </row>
    <row r="9" spans="1:22" ht="13.75" customHeight="1" x14ac:dyDescent="0.3">
      <c r="A9" s="46" t="s">
        <v>35</v>
      </c>
      <c r="B9" s="47">
        <v>57296482</v>
      </c>
      <c r="C9" s="129"/>
      <c r="D9" s="49">
        <v>31792571</v>
      </c>
      <c r="E9" s="129"/>
      <c r="F9" s="49">
        <v>25503911</v>
      </c>
      <c r="G9" s="130"/>
      <c r="H9" s="126">
        <v>2.6037726733116813</v>
      </c>
      <c r="I9" s="127">
        <v>-2.1190662981789075</v>
      </c>
      <c r="J9" s="128">
        <v>9.1701817284931053</v>
      </c>
      <c r="L9" s="37">
        <v>57296482</v>
      </c>
      <c r="M9" s="37">
        <v>55842471</v>
      </c>
      <c r="N9" s="37">
        <v>31792571</v>
      </c>
      <c r="O9" s="37">
        <v>32480862</v>
      </c>
      <c r="P9" s="37">
        <v>25503911</v>
      </c>
      <c r="Q9" s="37">
        <v>23361609</v>
      </c>
      <c r="R9" s="192">
        <f t="shared" si="0"/>
        <v>2.6037726733116813</v>
      </c>
      <c r="S9" s="192">
        <f t="shared" si="1"/>
        <v>-2.1190662981789075</v>
      </c>
      <c r="T9" s="192">
        <f t="shared" si="2"/>
        <v>9.1701817284931053</v>
      </c>
      <c r="U9" s="7"/>
      <c r="V9" s="7"/>
    </row>
    <row r="10" spans="1:22" ht="13.75" customHeight="1" x14ac:dyDescent="0.3">
      <c r="A10" s="46" t="s">
        <v>36</v>
      </c>
      <c r="B10" s="47">
        <v>39872271</v>
      </c>
      <c r="C10" s="129"/>
      <c r="D10" s="49">
        <v>24103434</v>
      </c>
      <c r="E10" s="129"/>
      <c r="F10" s="49">
        <v>15768837</v>
      </c>
      <c r="G10" s="130"/>
      <c r="H10" s="126">
        <v>2.2590866847350952</v>
      </c>
      <c r="I10" s="127">
        <v>-1.0251674797461021</v>
      </c>
      <c r="J10" s="128">
        <v>7.7229453884996531</v>
      </c>
      <c r="L10" s="37">
        <v>39872271</v>
      </c>
      <c r="M10" s="37">
        <v>38991421</v>
      </c>
      <c r="N10" s="37">
        <v>24103434</v>
      </c>
      <c r="O10" s="37">
        <v>24353094</v>
      </c>
      <c r="P10" s="37">
        <v>15768837</v>
      </c>
      <c r="Q10" s="37">
        <v>14638327</v>
      </c>
      <c r="R10" s="192">
        <f t="shared" si="0"/>
        <v>2.2590866847350952</v>
      </c>
      <c r="S10" s="192">
        <f t="shared" si="1"/>
        <v>-1.0251674797461021</v>
      </c>
      <c r="T10" s="192">
        <f t="shared" si="2"/>
        <v>7.7229453884996531</v>
      </c>
      <c r="U10" s="7"/>
      <c r="V10" s="7"/>
    </row>
    <row r="11" spans="1:22" ht="13.75" customHeight="1" x14ac:dyDescent="0.3">
      <c r="A11" s="46" t="s">
        <v>152</v>
      </c>
      <c r="B11" s="47">
        <v>441345621</v>
      </c>
      <c r="C11" s="129"/>
      <c r="D11" s="49">
        <v>356032657</v>
      </c>
      <c r="E11" s="129"/>
      <c r="F11" s="49">
        <v>85312964</v>
      </c>
      <c r="G11" s="130"/>
      <c r="H11" s="126">
        <v>2.2961728532514485</v>
      </c>
      <c r="I11" s="127">
        <v>1.4162941996402623</v>
      </c>
      <c r="J11" s="128">
        <v>6.1391284470115721</v>
      </c>
      <c r="L11" s="37">
        <v>441345621</v>
      </c>
      <c r="M11" s="37">
        <v>431439035</v>
      </c>
      <c r="N11" s="37">
        <v>356032657</v>
      </c>
      <c r="O11" s="37">
        <v>351060606</v>
      </c>
      <c r="P11" s="37">
        <v>85312964</v>
      </c>
      <c r="Q11" s="37">
        <v>80378429</v>
      </c>
      <c r="R11" s="192">
        <f t="shared" si="0"/>
        <v>2.2961728532514485</v>
      </c>
      <c r="S11" s="192">
        <f t="shared" si="1"/>
        <v>1.4162941996402623</v>
      </c>
      <c r="T11" s="192">
        <f t="shared" si="2"/>
        <v>6.1391284470115721</v>
      </c>
      <c r="U11" s="7"/>
      <c r="V11" s="7"/>
    </row>
    <row r="12" spans="1:22" ht="13.75" customHeight="1" x14ac:dyDescent="0.3">
      <c r="A12" s="46" t="s">
        <v>38</v>
      </c>
      <c r="B12" s="47">
        <v>6645908</v>
      </c>
      <c r="C12" s="129"/>
      <c r="D12" s="49">
        <v>2977933</v>
      </c>
      <c r="E12" s="129"/>
      <c r="F12" s="49">
        <v>3667975</v>
      </c>
      <c r="G12" s="130"/>
      <c r="H12" s="126">
        <v>4.2517939996191245</v>
      </c>
      <c r="I12" s="127">
        <v>-0.86173662984907651</v>
      </c>
      <c r="J12" s="128">
        <v>8.8082801648391467</v>
      </c>
      <c r="L12" s="37">
        <v>6645908</v>
      </c>
      <c r="M12" s="37">
        <v>6374862</v>
      </c>
      <c r="N12" s="37">
        <v>2977933</v>
      </c>
      <c r="O12" s="37">
        <v>3003818</v>
      </c>
      <c r="P12" s="37">
        <v>3667975</v>
      </c>
      <c r="Q12" s="37">
        <v>3371044</v>
      </c>
      <c r="R12" s="192">
        <f t="shared" si="0"/>
        <v>4.2517939996191245</v>
      </c>
      <c r="S12" s="192">
        <f t="shared" si="1"/>
        <v>-0.86173662984907651</v>
      </c>
      <c r="T12" s="192">
        <f t="shared" si="2"/>
        <v>8.8082801648391467</v>
      </c>
      <c r="U12" s="7"/>
      <c r="V12" s="7"/>
    </row>
    <row r="13" spans="1:22" ht="13.75" customHeight="1" x14ac:dyDescent="0.3">
      <c r="A13" s="46" t="s">
        <v>39</v>
      </c>
      <c r="B13" s="47">
        <v>41750959</v>
      </c>
      <c r="C13" s="129" t="s">
        <v>126</v>
      </c>
      <c r="D13" s="49">
        <v>17401000</v>
      </c>
      <c r="E13" s="129" t="s">
        <v>126</v>
      </c>
      <c r="F13" s="49">
        <v>24349959</v>
      </c>
      <c r="G13" s="130" t="s">
        <v>126</v>
      </c>
      <c r="H13" s="126">
        <v>2.7433973318534015</v>
      </c>
      <c r="I13" s="127">
        <v>6.9251566916554168</v>
      </c>
      <c r="J13" s="128">
        <v>-5.003253407704733E-2</v>
      </c>
      <c r="L13" s="37">
        <v>41750959</v>
      </c>
      <c r="M13" s="37">
        <v>40636148</v>
      </c>
      <c r="N13" s="37">
        <v>17401000</v>
      </c>
      <c r="O13" s="37">
        <v>16274000</v>
      </c>
      <c r="P13" s="37">
        <v>24349959</v>
      </c>
      <c r="Q13" s="37">
        <v>24362148</v>
      </c>
      <c r="R13" s="192">
        <f t="shared" si="0"/>
        <v>2.7433973318534015</v>
      </c>
      <c r="S13" s="192">
        <f t="shared" si="1"/>
        <v>6.9251566916554168</v>
      </c>
      <c r="T13" s="192">
        <f t="shared" si="2"/>
        <v>-5.003253407704733E-2</v>
      </c>
      <c r="U13" s="7"/>
      <c r="V13" s="7"/>
    </row>
    <row r="14" spans="1:22" ht="13.75" customHeight="1" x14ac:dyDescent="0.3">
      <c r="A14" s="46" t="s">
        <v>40</v>
      </c>
      <c r="B14" s="47">
        <v>152338675</v>
      </c>
      <c r="C14" s="129" t="s">
        <v>126</v>
      </c>
      <c r="D14" s="49">
        <v>24607969</v>
      </c>
      <c r="E14" s="129" t="s">
        <v>126</v>
      </c>
      <c r="F14" s="49">
        <v>127730706</v>
      </c>
      <c r="G14" s="130" t="s">
        <v>126</v>
      </c>
      <c r="H14" s="126">
        <v>3.4840433641991808</v>
      </c>
      <c r="I14" s="127">
        <v>2.0949827231157627</v>
      </c>
      <c r="J14" s="128">
        <v>3.7560067962448755</v>
      </c>
      <c r="L14" s="37">
        <v>152338675</v>
      </c>
      <c r="M14" s="37">
        <v>147209821</v>
      </c>
      <c r="N14" s="37">
        <v>24607969</v>
      </c>
      <c r="O14" s="37">
        <v>24103015</v>
      </c>
      <c r="P14" s="37">
        <v>127730706</v>
      </c>
      <c r="Q14" s="37">
        <v>123106806</v>
      </c>
      <c r="R14" s="192">
        <f t="shared" si="0"/>
        <v>3.4840433641991808</v>
      </c>
      <c r="S14" s="192">
        <f t="shared" si="1"/>
        <v>2.0949827231157627</v>
      </c>
      <c r="T14" s="192">
        <f t="shared" si="2"/>
        <v>3.7560067962448755</v>
      </c>
      <c r="U14" s="7"/>
      <c r="V14" s="7"/>
    </row>
    <row r="15" spans="1:22" ht="13.75" customHeight="1" x14ac:dyDescent="0.3">
      <c r="A15" s="46" t="s">
        <v>41</v>
      </c>
      <c r="B15" s="47">
        <v>500120875</v>
      </c>
      <c r="C15" s="129"/>
      <c r="D15" s="49">
        <v>180159702</v>
      </c>
      <c r="E15" s="129"/>
      <c r="F15" s="49">
        <v>319961173</v>
      </c>
      <c r="G15" s="130"/>
      <c r="H15" s="126">
        <v>3.1367752183657274</v>
      </c>
      <c r="I15" s="127">
        <v>-1.5429969209291983</v>
      </c>
      <c r="J15" s="128">
        <v>5.9729533743700216</v>
      </c>
      <c r="L15" s="37">
        <v>500120875</v>
      </c>
      <c r="M15" s="37">
        <v>484910328</v>
      </c>
      <c r="N15" s="37">
        <v>180159702</v>
      </c>
      <c r="O15" s="37">
        <v>182983126</v>
      </c>
      <c r="P15" s="37">
        <v>319961173</v>
      </c>
      <c r="Q15" s="37">
        <v>301927202</v>
      </c>
      <c r="R15" s="192">
        <f t="shared" si="0"/>
        <v>3.1367752183657274</v>
      </c>
      <c r="S15" s="192">
        <f t="shared" si="1"/>
        <v>-1.5429969209291983</v>
      </c>
      <c r="T15" s="192">
        <f t="shared" si="2"/>
        <v>5.9729533743700216</v>
      </c>
      <c r="U15" s="7"/>
      <c r="V15" s="7"/>
    </row>
    <row r="16" spans="1:22" ht="13.75" customHeight="1" x14ac:dyDescent="0.3">
      <c r="A16" s="46" t="s">
        <v>42</v>
      </c>
      <c r="B16" s="47">
        <v>451025485</v>
      </c>
      <c r="C16" s="129" t="s">
        <v>126</v>
      </c>
      <c r="D16" s="49">
        <v>312521690</v>
      </c>
      <c r="E16" s="129" t="s">
        <v>126</v>
      </c>
      <c r="F16" s="49">
        <v>138503795</v>
      </c>
      <c r="G16" s="130" t="s">
        <v>126</v>
      </c>
      <c r="H16" s="126">
        <v>-0.64572641585519364</v>
      </c>
      <c r="I16" s="127">
        <v>-1.5894000580043723</v>
      </c>
      <c r="J16" s="128">
        <v>1.5515515442121881</v>
      </c>
      <c r="L16" s="37">
        <v>451025485</v>
      </c>
      <c r="M16" s="37">
        <v>453956804</v>
      </c>
      <c r="N16" s="37">
        <v>312521690</v>
      </c>
      <c r="O16" s="37">
        <v>317569134</v>
      </c>
      <c r="P16" s="37">
        <v>138503795</v>
      </c>
      <c r="Q16" s="37">
        <v>136387670</v>
      </c>
      <c r="R16" s="192">
        <f t="shared" si="0"/>
        <v>-0.64572641585519364</v>
      </c>
      <c r="S16" s="192">
        <f t="shared" si="1"/>
        <v>-1.5894000580043723</v>
      </c>
      <c r="T16" s="192">
        <f t="shared" si="2"/>
        <v>1.5515515442121881</v>
      </c>
      <c r="U16" s="7"/>
      <c r="V16" s="7"/>
    </row>
    <row r="17" spans="1:22" ht="13.75" customHeight="1" x14ac:dyDescent="0.3">
      <c r="A17" s="46" t="s">
        <v>43</v>
      </c>
      <c r="B17" s="47">
        <v>93643696</v>
      </c>
      <c r="C17" s="129"/>
      <c r="D17" s="49">
        <v>8688362</v>
      </c>
      <c r="E17" s="129"/>
      <c r="F17" s="49">
        <v>84955334</v>
      </c>
      <c r="G17" s="130"/>
      <c r="H17" s="126">
        <v>1.4105824198763486</v>
      </c>
      <c r="I17" s="127">
        <v>7.4871291134104041</v>
      </c>
      <c r="J17" s="128">
        <v>0.82763789871400206</v>
      </c>
      <c r="L17" s="37">
        <v>93643696</v>
      </c>
      <c r="M17" s="37">
        <v>92341148</v>
      </c>
      <c r="N17" s="37">
        <v>8688362</v>
      </c>
      <c r="O17" s="37">
        <v>8083165</v>
      </c>
      <c r="P17" s="37">
        <v>84955334</v>
      </c>
      <c r="Q17" s="37">
        <v>84257983</v>
      </c>
      <c r="R17" s="192">
        <f t="shared" si="0"/>
        <v>1.4105824198763486</v>
      </c>
      <c r="S17" s="192">
        <f t="shared" si="1"/>
        <v>7.4871291134104041</v>
      </c>
      <c r="T17" s="192">
        <f t="shared" si="2"/>
        <v>0.82763789871400206</v>
      </c>
      <c r="U17" s="7"/>
      <c r="V17" s="7"/>
    </row>
    <row r="18" spans="1:22" ht="13.75" customHeight="1" x14ac:dyDescent="0.3">
      <c r="A18" s="46" t="s">
        <v>44</v>
      </c>
      <c r="B18" s="47">
        <v>458360609</v>
      </c>
      <c r="C18" s="129"/>
      <c r="D18" s="49">
        <v>208281053</v>
      </c>
      <c r="E18" s="129"/>
      <c r="F18" s="49">
        <v>250079556</v>
      </c>
      <c r="G18" s="130"/>
      <c r="H18" s="126">
        <v>2.5025289652169818</v>
      </c>
      <c r="I18" s="127">
        <v>-2.2098641953162854</v>
      </c>
      <c r="J18" s="128">
        <v>6.7884310875732297</v>
      </c>
      <c r="L18" s="37">
        <v>458360609</v>
      </c>
      <c r="M18" s="37">
        <v>447170049</v>
      </c>
      <c r="N18" s="37">
        <v>208281053</v>
      </c>
      <c r="O18" s="37">
        <v>212987794</v>
      </c>
      <c r="P18" s="37">
        <v>250079556</v>
      </c>
      <c r="Q18" s="37">
        <v>234182255</v>
      </c>
      <c r="R18" s="192">
        <f t="shared" si="0"/>
        <v>2.5025289652169818</v>
      </c>
      <c r="S18" s="192">
        <f t="shared" si="1"/>
        <v>-2.2098641953162854</v>
      </c>
      <c r="T18" s="192">
        <f t="shared" si="2"/>
        <v>6.7884310875732297</v>
      </c>
      <c r="U18" s="7"/>
      <c r="V18" s="7"/>
    </row>
    <row r="19" spans="1:22" ht="13.75" customHeight="1" x14ac:dyDescent="0.3">
      <c r="A19" s="46" t="s">
        <v>45</v>
      </c>
      <c r="B19" s="47">
        <v>16368077</v>
      </c>
      <c r="C19" s="129"/>
      <c r="D19" s="49">
        <v>1181041</v>
      </c>
      <c r="E19" s="129"/>
      <c r="F19" s="49">
        <v>15187036</v>
      </c>
      <c r="G19" s="130"/>
      <c r="H19" s="126">
        <v>4.6811598142122932</v>
      </c>
      <c r="I19" s="127">
        <v>-2.2146252366928394</v>
      </c>
      <c r="J19" s="128">
        <v>5.258402632153846</v>
      </c>
      <c r="L19" s="37">
        <v>16368077</v>
      </c>
      <c r="M19" s="37">
        <v>15636125</v>
      </c>
      <c r="N19" s="37">
        <v>1181041</v>
      </c>
      <c r="O19" s="37">
        <v>1207789</v>
      </c>
      <c r="P19" s="37">
        <v>15187036</v>
      </c>
      <c r="Q19" s="37">
        <v>14428336</v>
      </c>
      <c r="R19" s="192">
        <f t="shared" si="0"/>
        <v>4.6811598142122932</v>
      </c>
      <c r="S19" s="192">
        <f t="shared" si="1"/>
        <v>-2.2146252366928394</v>
      </c>
      <c r="T19" s="192">
        <f t="shared" si="2"/>
        <v>5.258402632153846</v>
      </c>
      <c r="U19" s="7"/>
      <c r="V19" s="7"/>
    </row>
    <row r="20" spans="1:22" ht="13.75" customHeight="1" x14ac:dyDescent="0.3">
      <c r="A20" s="46" t="s">
        <v>46</v>
      </c>
      <c r="B20" s="47">
        <v>4692213</v>
      </c>
      <c r="C20" s="129"/>
      <c r="D20" s="49">
        <v>1850960</v>
      </c>
      <c r="E20" s="129"/>
      <c r="F20" s="49">
        <v>2841253</v>
      </c>
      <c r="G20" s="130"/>
      <c r="H20" s="126">
        <v>7.3523160462463295</v>
      </c>
      <c r="I20" s="127">
        <v>3.2285409939377701</v>
      </c>
      <c r="J20" s="128">
        <v>10.220755501624652</v>
      </c>
      <c r="L20" s="37">
        <v>4692213</v>
      </c>
      <c r="M20" s="37">
        <v>4370854</v>
      </c>
      <c r="N20" s="37">
        <v>1850960</v>
      </c>
      <c r="O20" s="37">
        <v>1793070</v>
      </c>
      <c r="P20" s="37">
        <v>2841253</v>
      </c>
      <c r="Q20" s="37">
        <v>2577784</v>
      </c>
      <c r="R20" s="192">
        <f t="shared" si="0"/>
        <v>7.3523160462463295</v>
      </c>
      <c r="S20" s="192">
        <f t="shared" si="1"/>
        <v>3.2285409939377701</v>
      </c>
      <c r="T20" s="192">
        <f t="shared" si="2"/>
        <v>10.220755501624652</v>
      </c>
      <c r="U20" s="7"/>
      <c r="V20" s="7"/>
    </row>
    <row r="21" spans="1:22" ht="13.75" customHeight="1" x14ac:dyDescent="0.3">
      <c r="A21" s="46" t="s">
        <v>47</v>
      </c>
      <c r="B21" s="47">
        <v>8627695</v>
      </c>
      <c r="C21" s="129"/>
      <c r="D21" s="49">
        <v>5524378</v>
      </c>
      <c r="E21" s="129"/>
      <c r="F21" s="49">
        <v>3103317</v>
      </c>
      <c r="G21" s="130"/>
      <c r="H21" s="126">
        <v>1.8157909270756818</v>
      </c>
      <c r="I21" s="127">
        <v>0.95939586405479815</v>
      </c>
      <c r="J21" s="128">
        <v>3.3768084513150995</v>
      </c>
      <c r="L21" s="37">
        <v>8627695</v>
      </c>
      <c r="M21" s="37">
        <v>8473828</v>
      </c>
      <c r="N21" s="37">
        <v>5524378</v>
      </c>
      <c r="O21" s="37">
        <v>5471881</v>
      </c>
      <c r="P21" s="37">
        <v>3103317</v>
      </c>
      <c r="Q21" s="37">
        <v>3001947</v>
      </c>
      <c r="R21" s="192">
        <f t="shared" si="0"/>
        <v>1.8157909270756818</v>
      </c>
      <c r="S21" s="192">
        <f t="shared" si="1"/>
        <v>0.95939586405479815</v>
      </c>
      <c r="T21" s="192">
        <f t="shared" si="2"/>
        <v>3.3768084513150995</v>
      </c>
      <c r="U21" s="7"/>
      <c r="V21" s="7"/>
    </row>
    <row r="22" spans="1:22" ht="13.75" customHeight="1" x14ac:dyDescent="0.3">
      <c r="A22" s="46" t="s">
        <v>48</v>
      </c>
      <c r="B22" s="47">
        <v>3392569</v>
      </c>
      <c r="C22" s="129"/>
      <c r="D22" s="49">
        <v>434570</v>
      </c>
      <c r="E22" s="129"/>
      <c r="F22" s="49">
        <v>2957999</v>
      </c>
      <c r="G22" s="130"/>
      <c r="H22" s="126">
        <v>-2.6788936400193393</v>
      </c>
      <c r="I22" s="127">
        <v>-8.2568226295755949</v>
      </c>
      <c r="J22" s="128">
        <v>-1.8017623236672051</v>
      </c>
      <c r="L22" s="37">
        <v>3392569</v>
      </c>
      <c r="M22" s="37">
        <v>3485954</v>
      </c>
      <c r="N22" s="37">
        <v>434570</v>
      </c>
      <c r="O22" s="37">
        <v>473681</v>
      </c>
      <c r="P22" s="37">
        <v>2957999</v>
      </c>
      <c r="Q22" s="37">
        <v>3012273</v>
      </c>
      <c r="R22" s="192">
        <f t="shared" si="0"/>
        <v>-2.6788936400193393</v>
      </c>
      <c r="S22" s="192">
        <f t="shared" si="1"/>
        <v>-8.2568226295755949</v>
      </c>
      <c r="T22" s="192">
        <f t="shared" si="2"/>
        <v>-1.8017623236672051</v>
      </c>
      <c r="U22" s="7"/>
      <c r="V22" s="7"/>
    </row>
    <row r="23" spans="1:22" ht="13.75" customHeight="1" x14ac:dyDescent="0.3">
      <c r="A23" s="46" t="s">
        <v>49</v>
      </c>
      <c r="B23" s="47">
        <v>31676817</v>
      </c>
      <c r="C23" s="129"/>
      <c r="D23" s="49">
        <v>16616383</v>
      </c>
      <c r="E23" s="129"/>
      <c r="F23" s="49">
        <v>15060434</v>
      </c>
      <c r="G23" s="130"/>
      <c r="H23" s="126">
        <v>3.8982451895985832</v>
      </c>
      <c r="I23" s="127">
        <v>1.85010346900836</v>
      </c>
      <c r="J23" s="128">
        <v>6.2557355101444188</v>
      </c>
      <c r="L23" s="37">
        <v>31676817</v>
      </c>
      <c r="M23" s="37">
        <v>30488308</v>
      </c>
      <c r="N23" s="37">
        <v>16616383</v>
      </c>
      <c r="O23" s="37">
        <v>16314547</v>
      </c>
      <c r="P23" s="37">
        <v>15060434</v>
      </c>
      <c r="Q23" s="37">
        <v>14173761</v>
      </c>
      <c r="R23" s="192">
        <f t="shared" si="0"/>
        <v>3.8982451895985832</v>
      </c>
      <c r="S23" s="192">
        <f t="shared" si="1"/>
        <v>1.85010346900836</v>
      </c>
      <c r="T23" s="192">
        <f t="shared" si="2"/>
        <v>6.2557355101444188</v>
      </c>
      <c r="U23" s="7"/>
      <c r="V23" s="7"/>
    </row>
    <row r="24" spans="1:22" ht="13.75" customHeight="1" x14ac:dyDescent="0.3">
      <c r="A24" s="46" t="s">
        <v>50</v>
      </c>
      <c r="B24" s="47">
        <v>11321251</v>
      </c>
      <c r="C24" s="129"/>
      <c r="D24" s="49">
        <v>715081</v>
      </c>
      <c r="E24" s="129"/>
      <c r="F24" s="49">
        <v>10606170</v>
      </c>
      <c r="G24" s="130"/>
      <c r="H24" s="126">
        <v>14.445974378054345</v>
      </c>
      <c r="I24" s="127">
        <v>4.3137226298668168</v>
      </c>
      <c r="J24" s="128">
        <v>15.200397796694645</v>
      </c>
      <c r="L24" s="37">
        <v>11321251</v>
      </c>
      <c r="M24" s="37">
        <v>9892223</v>
      </c>
      <c r="N24" s="37">
        <v>715081</v>
      </c>
      <c r="O24" s="37">
        <v>685510</v>
      </c>
      <c r="P24" s="37">
        <v>10606170</v>
      </c>
      <c r="Q24" s="37">
        <v>9206713</v>
      </c>
      <c r="R24" s="192">
        <f t="shared" si="0"/>
        <v>14.445974378054345</v>
      </c>
      <c r="S24" s="192">
        <f t="shared" si="1"/>
        <v>4.3137226298668168</v>
      </c>
      <c r="T24" s="192">
        <f t="shared" si="2"/>
        <v>15.200397796694645</v>
      </c>
      <c r="U24" s="7"/>
      <c r="V24" s="7"/>
    </row>
    <row r="25" spans="1:22" ht="13.75" customHeight="1" x14ac:dyDescent="0.3">
      <c r="A25" s="46" t="s">
        <v>51</v>
      </c>
      <c r="B25" s="47">
        <v>146215056</v>
      </c>
      <c r="C25" s="129"/>
      <c r="D25" s="49">
        <v>84565536</v>
      </c>
      <c r="E25" s="129"/>
      <c r="F25" s="49">
        <v>61649520</v>
      </c>
      <c r="G25" s="130"/>
      <c r="H25" s="126">
        <v>2.7647701150899593</v>
      </c>
      <c r="I25" s="127">
        <v>1.6765969599148605</v>
      </c>
      <c r="J25" s="128">
        <v>4.2958853827848742</v>
      </c>
      <c r="L25" s="37">
        <v>146215056</v>
      </c>
      <c r="M25" s="37">
        <v>142281305</v>
      </c>
      <c r="N25" s="37">
        <v>84565536</v>
      </c>
      <c r="O25" s="37">
        <v>83171092</v>
      </c>
      <c r="P25" s="37">
        <v>61649520</v>
      </c>
      <c r="Q25" s="37">
        <v>59110213</v>
      </c>
      <c r="R25" s="192">
        <f t="shared" si="0"/>
        <v>2.7647701150899593</v>
      </c>
      <c r="S25" s="192">
        <f t="shared" si="1"/>
        <v>1.6765969599148605</v>
      </c>
      <c r="T25" s="192">
        <f t="shared" si="2"/>
        <v>4.2958853827848742</v>
      </c>
      <c r="U25" s="7"/>
      <c r="V25" s="7"/>
    </row>
    <row r="26" spans="1:22" ht="13.75" customHeight="1" x14ac:dyDescent="0.3">
      <c r="A26" s="46" t="s">
        <v>52</v>
      </c>
      <c r="B26" s="47">
        <v>131201233</v>
      </c>
      <c r="C26" s="129"/>
      <c r="D26" s="49">
        <v>37192120</v>
      </c>
      <c r="E26" s="129"/>
      <c r="F26" s="49">
        <v>94009113</v>
      </c>
      <c r="G26" s="130"/>
      <c r="H26" s="126">
        <v>2.6887633798405233</v>
      </c>
      <c r="I26" s="127">
        <v>1.22395621909277</v>
      </c>
      <c r="J26" s="128">
        <v>3.2800452270013096</v>
      </c>
      <c r="L26" s="37">
        <v>131201233</v>
      </c>
      <c r="M26" s="37">
        <v>127765910</v>
      </c>
      <c r="N26" s="37">
        <v>37192120</v>
      </c>
      <c r="O26" s="37">
        <v>36742409</v>
      </c>
      <c r="P26" s="37">
        <v>94009113</v>
      </c>
      <c r="Q26" s="37">
        <v>91023501</v>
      </c>
      <c r="R26" s="192">
        <f t="shared" si="0"/>
        <v>2.6887633798405233</v>
      </c>
      <c r="S26" s="192">
        <f t="shared" si="1"/>
        <v>1.22395621909277</v>
      </c>
      <c r="T26" s="192">
        <f t="shared" si="2"/>
        <v>3.2800452270013096</v>
      </c>
      <c r="U26" s="7"/>
      <c r="V26" s="7"/>
    </row>
    <row r="27" spans="1:22" ht="13.75" customHeight="1" x14ac:dyDescent="0.3">
      <c r="A27" s="46" t="s">
        <v>53</v>
      </c>
      <c r="B27" s="47">
        <v>97648143</v>
      </c>
      <c r="C27" s="129"/>
      <c r="D27" s="49">
        <v>79256114</v>
      </c>
      <c r="E27" s="129"/>
      <c r="F27" s="49">
        <v>18392029</v>
      </c>
      <c r="G27" s="130"/>
      <c r="H27" s="126">
        <v>5.2267174563430956</v>
      </c>
      <c r="I27" s="127">
        <v>4.5775133124491845</v>
      </c>
      <c r="J27" s="128">
        <v>8.1190506913065406</v>
      </c>
      <c r="L27" s="37">
        <v>97648143</v>
      </c>
      <c r="M27" s="37">
        <v>92797861</v>
      </c>
      <c r="N27" s="37">
        <v>79256114</v>
      </c>
      <c r="O27" s="37">
        <v>75786956</v>
      </c>
      <c r="P27" s="37">
        <v>18392029</v>
      </c>
      <c r="Q27" s="37">
        <v>17010905</v>
      </c>
      <c r="R27" s="192">
        <f t="shared" si="0"/>
        <v>5.2267174563430956</v>
      </c>
      <c r="S27" s="192">
        <f t="shared" si="1"/>
        <v>4.5775133124491845</v>
      </c>
      <c r="T27" s="192">
        <f t="shared" si="2"/>
        <v>8.1190506913065406</v>
      </c>
      <c r="U27" s="7"/>
      <c r="V27" s="7"/>
    </row>
    <row r="28" spans="1:22" ht="13.75" customHeight="1" x14ac:dyDescent="0.3">
      <c r="A28" s="46" t="s">
        <v>54</v>
      </c>
      <c r="B28" s="47">
        <v>88029869</v>
      </c>
      <c r="C28" s="129"/>
      <c r="D28" s="49">
        <v>28450443</v>
      </c>
      <c r="E28" s="129"/>
      <c r="F28" s="49">
        <v>59579426</v>
      </c>
      <c r="G28" s="130"/>
      <c r="H28" s="126">
        <v>3.7026226565416636</v>
      </c>
      <c r="I28" s="127">
        <v>1.8282849660090363</v>
      </c>
      <c r="J28" s="128">
        <v>4.6222164765493403</v>
      </c>
      <c r="L28" s="37">
        <v>88029869</v>
      </c>
      <c r="M28" s="37">
        <v>84886830</v>
      </c>
      <c r="N28" s="37">
        <v>28450443</v>
      </c>
      <c r="O28" s="37">
        <v>27939627</v>
      </c>
      <c r="P28" s="37">
        <v>59579426</v>
      </c>
      <c r="Q28" s="37">
        <v>56947203</v>
      </c>
      <c r="R28" s="192">
        <f t="shared" si="0"/>
        <v>3.7026226565416636</v>
      </c>
      <c r="S28" s="192">
        <f t="shared" si="1"/>
        <v>1.8282849660090363</v>
      </c>
      <c r="T28" s="192">
        <f t="shared" si="2"/>
        <v>4.6222164765493403</v>
      </c>
      <c r="U28" s="7"/>
      <c r="V28" s="7"/>
    </row>
    <row r="29" spans="1:22" ht="13.75" customHeight="1" x14ac:dyDescent="0.3">
      <c r="A29" s="46" t="s">
        <v>55</v>
      </c>
      <c r="B29" s="47">
        <v>30191205</v>
      </c>
      <c r="C29" s="129"/>
      <c r="D29" s="49">
        <v>25255166</v>
      </c>
      <c r="E29" s="129"/>
      <c r="F29" s="49">
        <v>4936039</v>
      </c>
      <c r="G29" s="130"/>
      <c r="H29" s="126">
        <v>3.4968010172242714</v>
      </c>
      <c r="I29" s="127">
        <v>2.2189646563911083</v>
      </c>
      <c r="J29" s="128">
        <v>10.568901174225289</v>
      </c>
      <c r="L29" s="37">
        <v>30191205</v>
      </c>
      <c r="M29" s="37">
        <v>29171148</v>
      </c>
      <c r="N29" s="37">
        <v>25255166</v>
      </c>
      <c r="O29" s="37">
        <v>24706928</v>
      </c>
      <c r="P29" s="37">
        <v>4936039</v>
      </c>
      <c r="Q29" s="37">
        <v>4464220</v>
      </c>
      <c r="R29" s="192">
        <f t="shared" si="0"/>
        <v>3.4968010172242714</v>
      </c>
      <c r="S29" s="192">
        <f t="shared" si="1"/>
        <v>2.2189646563911083</v>
      </c>
      <c r="T29" s="192">
        <f t="shared" si="2"/>
        <v>10.568901174225289</v>
      </c>
      <c r="U29" s="7"/>
      <c r="V29" s="7"/>
    </row>
    <row r="30" spans="1:22" ht="13.75" customHeight="1" x14ac:dyDescent="0.3">
      <c r="A30" s="46" t="s">
        <v>56</v>
      </c>
      <c r="B30" s="47">
        <v>16835403</v>
      </c>
      <c r="C30" s="129"/>
      <c r="D30" s="49">
        <v>4498552</v>
      </c>
      <c r="E30" s="129"/>
      <c r="F30" s="49">
        <v>12336851</v>
      </c>
      <c r="G30" s="130"/>
      <c r="H30" s="126">
        <v>4.5495249832917324</v>
      </c>
      <c r="I30" s="127">
        <v>-1.5618626814251684</v>
      </c>
      <c r="J30" s="128">
        <v>6.9711764821153821</v>
      </c>
      <c r="L30" s="37">
        <v>16835403</v>
      </c>
      <c r="M30" s="37">
        <v>16102802</v>
      </c>
      <c r="N30" s="37">
        <v>4498552</v>
      </c>
      <c r="O30" s="37">
        <v>4569928</v>
      </c>
      <c r="P30" s="37">
        <v>12336851</v>
      </c>
      <c r="Q30" s="37">
        <v>11532874</v>
      </c>
      <c r="R30" s="192">
        <f t="shared" si="0"/>
        <v>4.5495249832917324</v>
      </c>
      <c r="S30" s="192">
        <f t="shared" si="1"/>
        <v>-1.5618626814251684</v>
      </c>
      <c r="T30" s="192">
        <f t="shared" si="2"/>
        <v>6.9711764821153821</v>
      </c>
      <c r="U30" s="7"/>
      <c r="V30" s="7"/>
    </row>
    <row r="31" spans="1:22" ht="13.75" customHeight="1" x14ac:dyDescent="0.3">
      <c r="A31" s="46" t="s">
        <v>57</v>
      </c>
      <c r="B31" s="47">
        <v>14662945</v>
      </c>
      <c r="C31" s="129"/>
      <c r="D31" s="49">
        <v>9765103</v>
      </c>
      <c r="E31" s="129"/>
      <c r="F31" s="49">
        <v>4897842</v>
      </c>
      <c r="G31" s="130"/>
      <c r="H31" s="126">
        <v>2.1106830194791684</v>
      </c>
      <c r="I31" s="127">
        <v>1.3014479366881346</v>
      </c>
      <c r="J31" s="128">
        <v>3.7633103300999977</v>
      </c>
      <c r="L31" s="37">
        <v>14662945</v>
      </c>
      <c r="M31" s="37">
        <v>14359854</v>
      </c>
      <c r="N31" s="37">
        <v>9765103</v>
      </c>
      <c r="O31" s="37">
        <v>9639648</v>
      </c>
      <c r="P31" s="37">
        <v>4897842</v>
      </c>
      <c r="Q31" s="37">
        <v>4720206</v>
      </c>
      <c r="R31" s="192">
        <f t="shared" si="0"/>
        <v>2.1106830194791684</v>
      </c>
      <c r="S31" s="192">
        <f t="shared" si="1"/>
        <v>1.3014479366881346</v>
      </c>
      <c r="T31" s="192">
        <f t="shared" si="2"/>
        <v>3.7633103300999977</v>
      </c>
      <c r="U31" s="7"/>
      <c r="V31" s="7"/>
    </row>
    <row r="32" spans="1:22" ht="13.75" customHeight="1" x14ac:dyDescent="0.3">
      <c r="A32" s="46" t="s">
        <v>58</v>
      </c>
      <c r="B32" s="47">
        <v>22912094</v>
      </c>
      <c r="C32" s="129"/>
      <c r="D32" s="49">
        <v>16558026</v>
      </c>
      <c r="E32" s="129"/>
      <c r="F32" s="49">
        <v>6354068</v>
      </c>
      <c r="G32" s="130"/>
      <c r="H32" s="126">
        <v>0.350529021449276</v>
      </c>
      <c r="I32" s="127">
        <v>-3.0573536221323536</v>
      </c>
      <c r="J32" s="128">
        <v>10.470333625877814</v>
      </c>
      <c r="L32" s="37">
        <v>22912094</v>
      </c>
      <c r="M32" s="37">
        <v>22832061</v>
      </c>
      <c r="N32" s="37">
        <v>16558026</v>
      </c>
      <c r="O32" s="37">
        <v>17080229</v>
      </c>
      <c r="P32" s="37">
        <v>6354068</v>
      </c>
      <c r="Q32" s="37">
        <v>5751832</v>
      </c>
      <c r="R32" s="192">
        <f t="shared" si="0"/>
        <v>0.350529021449276</v>
      </c>
      <c r="S32" s="192">
        <f t="shared" si="1"/>
        <v>-3.0573536221323536</v>
      </c>
      <c r="T32" s="192">
        <f t="shared" si="2"/>
        <v>10.470333625877814</v>
      </c>
      <c r="U32" s="7"/>
      <c r="V32" s="7"/>
    </row>
    <row r="33" spans="1:22" ht="13.75" customHeight="1" x14ac:dyDescent="0.3">
      <c r="A33" s="63" t="s">
        <v>59</v>
      </c>
      <c r="B33" s="131">
        <v>63827602</v>
      </c>
      <c r="C33" s="132"/>
      <c r="D33" s="133">
        <v>46819940</v>
      </c>
      <c r="E33" s="132"/>
      <c r="F33" s="133">
        <v>17007662</v>
      </c>
      <c r="G33" s="134"/>
      <c r="H33" s="135">
        <v>-0.10723186489620673</v>
      </c>
      <c r="I33" s="136">
        <v>-3.0965614199182596</v>
      </c>
      <c r="J33" s="137">
        <v>9.1631331930940974</v>
      </c>
      <c r="L33" s="37">
        <v>63827602</v>
      </c>
      <c r="M33" s="37">
        <v>63896119</v>
      </c>
      <c r="N33" s="37">
        <v>46819940</v>
      </c>
      <c r="O33" s="37">
        <v>48316077</v>
      </c>
      <c r="P33" s="37">
        <v>17007662</v>
      </c>
      <c r="Q33" s="37">
        <v>15580042</v>
      </c>
      <c r="R33" s="192">
        <f t="shared" si="0"/>
        <v>-0.10723186489620673</v>
      </c>
      <c r="S33" s="192">
        <f t="shared" si="1"/>
        <v>-3.0965614199182596</v>
      </c>
      <c r="T33" s="192">
        <f t="shared" si="2"/>
        <v>9.1631331930940974</v>
      </c>
      <c r="U33" s="7"/>
      <c r="V33" s="7"/>
    </row>
    <row r="34" spans="1:22" ht="13.75" customHeight="1" x14ac:dyDescent="0.3">
      <c r="A34" s="39" t="s">
        <v>60</v>
      </c>
      <c r="B34" s="40" t="s">
        <v>127</v>
      </c>
      <c r="C34" s="138"/>
      <c r="D34" s="42" t="s">
        <v>127</v>
      </c>
      <c r="E34" s="138"/>
      <c r="F34" s="42" t="s">
        <v>127</v>
      </c>
      <c r="G34" s="139"/>
      <c r="H34" s="123" t="s">
        <v>127</v>
      </c>
      <c r="I34" s="124" t="s">
        <v>127</v>
      </c>
      <c r="J34" s="125" t="s">
        <v>127</v>
      </c>
      <c r="L34" s="37" t="s">
        <v>127</v>
      </c>
      <c r="M34" s="37">
        <v>9518591</v>
      </c>
      <c r="N34" s="37" t="s">
        <v>127</v>
      </c>
      <c r="O34" s="37">
        <v>1961430</v>
      </c>
      <c r="P34" s="37" t="s">
        <v>127</v>
      </c>
      <c r="Q34" s="37">
        <v>7557161</v>
      </c>
      <c r="R34" s="193" t="s">
        <v>127</v>
      </c>
      <c r="S34" s="193" t="s">
        <v>127</v>
      </c>
      <c r="T34" s="193" t="s">
        <v>127</v>
      </c>
    </row>
    <row r="35" spans="1:22" ht="13.75" customHeight="1" x14ac:dyDescent="0.3">
      <c r="A35" s="46" t="s">
        <v>61</v>
      </c>
      <c r="B35" s="47">
        <v>227392</v>
      </c>
      <c r="C35" s="129"/>
      <c r="D35" s="49">
        <v>5192</v>
      </c>
      <c r="E35" s="129"/>
      <c r="F35" s="49">
        <v>222200</v>
      </c>
      <c r="G35" s="130"/>
      <c r="H35" s="126">
        <v>2.3062456696030864</v>
      </c>
      <c r="I35" s="127">
        <v>14.740331491712695</v>
      </c>
      <c r="J35" s="128">
        <v>2.0478458351895057</v>
      </c>
      <c r="L35" s="37">
        <v>227392</v>
      </c>
      <c r="M35" s="37">
        <v>222266</v>
      </c>
      <c r="N35" s="37">
        <v>5192</v>
      </c>
      <c r="O35" s="37">
        <v>4525</v>
      </c>
      <c r="P35" s="37">
        <v>222200</v>
      </c>
      <c r="Q35" s="37">
        <v>217741</v>
      </c>
      <c r="R35" s="192">
        <f t="shared" si="0"/>
        <v>2.3062456696030864</v>
      </c>
      <c r="S35" s="192">
        <f t="shared" si="1"/>
        <v>14.740331491712695</v>
      </c>
      <c r="T35" s="192">
        <f t="shared" si="2"/>
        <v>2.0478458351895057</v>
      </c>
    </row>
    <row r="36" spans="1:22" ht="13.75" customHeight="1" x14ac:dyDescent="0.3">
      <c r="A36" s="46" t="s">
        <v>62</v>
      </c>
      <c r="B36" s="47">
        <v>38587930</v>
      </c>
      <c r="C36" s="129"/>
      <c r="D36" s="49">
        <v>26162501</v>
      </c>
      <c r="E36" s="129"/>
      <c r="F36" s="49">
        <v>12425429</v>
      </c>
      <c r="G36" s="130"/>
      <c r="H36" s="126">
        <v>4.1664439614936555</v>
      </c>
      <c r="I36" s="127">
        <v>0.98597432731088475</v>
      </c>
      <c r="J36" s="128">
        <v>11.564617971043219</v>
      </c>
      <c r="L36" s="37">
        <v>38587930</v>
      </c>
      <c r="M36" s="37">
        <v>37044492</v>
      </c>
      <c r="N36" s="37">
        <v>26162501</v>
      </c>
      <c r="O36" s="37">
        <v>25907064</v>
      </c>
      <c r="P36" s="37">
        <v>12425429</v>
      </c>
      <c r="Q36" s="37">
        <v>11137428</v>
      </c>
      <c r="R36" s="192">
        <f t="shared" si="0"/>
        <v>4.1664439614936555</v>
      </c>
      <c r="S36" s="192">
        <f t="shared" si="1"/>
        <v>0.98597432731088475</v>
      </c>
      <c r="T36" s="192">
        <f t="shared" si="2"/>
        <v>11.564617971043219</v>
      </c>
    </row>
    <row r="37" spans="1:22" ht="13.75" customHeight="1" x14ac:dyDescent="0.3">
      <c r="A37" s="63" t="s">
        <v>63</v>
      </c>
      <c r="B37" s="131" t="s">
        <v>127</v>
      </c>
      <c r="C37" s="132"/>
      <c r="D37" s="133" t="s">
        <v>127</v>
      </c>
      <c r="E37" s="132"/>
      <c r="F37" s="133" t="s">
        <v>127</v>
      </c>
      <c r="G37" s="134"/>
      <c r="H37" s="135" t="s">
        <v>127</v>
      </c>
      <c r="I37" s="136" t="s">
        <v>127</v>
      </c>
      <c r="J37" s="137" t="s">
        <v>127</v>
      </c>
      <c r="L37" s="37" t="s">
        <v>127</v>
      </c>
      <c r="M37" s="37">
        <v>59311203</v>
      </c>
      <c r="N37" s="37" t="s">
        <v>127</v>
      </c>
      <c r="O37" s="37">
        <v>32858345</v>
      </c>
      <c r="P37" s="37" t="s">
        <v>127</v>
      </c>
      <c r="Q37" s="37">
        <v>26452860</v>
      </c>
      <c r="R37" s="193" t="s">
        <v>127</v>
      </c>
      <c r="S37" s="193" t="s">
        <v>127</v>
      </c>
      <c r="T37" s="193" t="s">
        <v>127</v>
      </c>
    </row>
    <row r="38" spans="1:22" ht="13.75" customHeight="1" x14ac:dyDescent="0.3">
      <c r="A38" s="71" t="s">
        <v>65</v>
      </c>
      <c r="B38" s="40">
        <v>5200576</v>
      </c>
      <c r="C38" s="138"/>
      <c r="D38" s="42">
        <v>566697</v>
      </c>
      <c r="E38" s="138"/>
      <c r="F38" s="42">
        <v>4633879</v>
      </c>
      <c r="G38" s="139"/>
      <c r="H38" s="123">
        <v>1.4789900290373339</v>
      </c>
      <c r="I38" s="124">
        <v>0.35843753818581092</v>
      </c>
      <c r="J38" s="125">
        <v>1.6177467726641481</v>
      </c>
      <c r="L38" s="37">
        <v>5200576</v>
      </c>
      <c r="M38" s="37">
        <v>5124781</v>
      </c>
      <c r="N38" s="37">
        <v>566697</v>
      </c>
      <c r="O38" s="37">
        <v>564673</v>
      </c>
      <c r="P38" s="37">
        <v>4633879</v>
      </c>
      <c r="Q38" s="37">
        <v>4560108</v>
      </c>
      <c r="R38" s="192">
        <f t="shared" si="0"/>
        <v>1.4789900290373339</v>
      </c>
      <c r="S38" s="192">
        <f t="shared" si="1"/>
        <v>0.35843753818581092</v>
      </c>
      <c r="T38" s="192">
        <f t="shared" si="2"/>
        <v>1.6177467726641481</v>
      </c>
    </row>
    <row r="39" spans="1:22" ht="13.75" customHeight="1" x14ac:dyDescent="0.3">
      <c r="A39" s="72" t="s">
        <v>66</v>
      </c>
      <c r="B39" s="162">
        <v>2180510</v>
      </c>
      <c r="C39" s="163"/>
      <c r="D39" s="164">
        <v>650132</v>
      </c>
      <c r="E39" s="163"/>
      <c r="F39" s="164">
        <v>1530378</v>
      </c>
      <c r="G39" s="165"/>
      <c r="H39" s="166">
        <v>4.8020809401912317</v>
      </c>
      <c r="I39" s="149">
        <v>-3.7917588475113035</v>
      </c>
      <c r="J39" s="167">
        <v>8.9358739731058847</v>
      </c>
      <c r="L39" s="37">
        <v>2180510</v>
      </c>
      <c r="M39" s="37">
        <v>2080598</v>
      </c>
      <c r="N39" s="37">
        <v>650132</v>
      </c>
      <c r="O39" s="37">
        <v>675755</v>
      </c>
      <c r="P39" s="37">
        <v>1530378</v>
      </c>
      <c r="Q39" s="37">
        <v>1404843</v>
      </c>
      <c r="R39" s="192">
        <f t="shared" si="0"/>
        <v>4.8020809401912317</v>
      </c>
      <c r="S39" s="192">
        <f t="shared" si="1"/>
        <v>-3.7917588475113035</v>
      </c>
      <c r="T39" s="192">
        <f t="shared" si="2"/>
        <v>8.9358739731058847</v>
      </c>
    </row>
    <row r="40" spans="1:22" ht="13.75" customHeight="1" x14ac:dyDescent="0.3">
      <c r="A40" s="72" t="s">
        <v>67</v>
      </c>
      <c r="B40" s="162">
        <v>7445714</v>
      </c>
      <c r="C40" s="163"/>
      <c r="D40" s="164">
        <v>2214777</v>
      </c>
      <c r="E40" s="163"/>
      <c r="F40" s="164">
        <v>5230937</v>
      </c>
      <c r="G40" s="165"/>
      <c r="H40" s="166">
        <v>23.933005029749395</v>
      </c>
      <c r="I40" s="149">
        <v>5.4023801920658059</v>
      </c>
      <c r="J40" s="167">
        <v>33.900161137768293</v>
      </c>
      <c r="L40" s="37">
        <v>7445714</v>
      </c>
      <c r="M40" s="37">
        <v>6007854</v>
      </c>
      <c r="N40" s="37">
        <v>2214777</v>
      </c>
      <c r="O40" s="37">
        <v>2101259</v>
      </c>
      <c r="P40" s="37">
        <v>5230937</v>
      </c>
      <c r="Q40" s="37">
        <v>3906595</v>
      </c>
      <c r="R40" s="192">
        <f t="shared" si="0"/>
        <v>23.933005029749395</v>
      </c>
      <c r="S40" s="192">
        <f t="shared" si="1"/>
        <v>5.4023801920658059</v>
      </c>
      <c r="T40" s="192">
        <f t="shared" si="2"/>
        <v>33.900161137768293</v>
      </c>
    </row>
    <row r="41" spans="1:22" ht="13.75" customHeight="1" x14ac:dyDescent="0.3">
      <c r="A41" s="73" t="s">
        <v>68</v>
      </c>
      <c r="B41" s="47">
        <v>12662151</v>
      </c>
      <c r="C41" s="129"/>
      <c r="D41" s="49">
        <v>6564402</v>
      </c>
      <c r="E41" s="129"/>
      <c r="F41" s="49">
        <v>6097749</v>
      </c>
      <c r="G41" s="130"/>
      <c r="H41" s="126">
        <v>1.7781300199703622</v>
      </c>
      <c r="I41" s="127">
        <v>-4.2857219927122259</v>
      </c>
      <c r="J41" s="128">
        <v>9.2276829952473918</v>
      </c>
      <c r="L41" s="37">
        <v>12662151</v>
      </c>
      <c r="M41" s="37">
        <v>12440935</v>
      </c>
      <c r="N41" s="37">
        <v>6564402</v>
      </c>
      <c r="O41" s="37">
        <v>6858331</v>
      </c>
      <c r="P41" s="37">
        <v>6097749</v>
      </c>
      <c r="Q41" s="37">
        <v>5582604</v>
      </c>
      <c r="R41" s="192">
        <f t="shared" si="0"/>
        <v>1.7781300199703622</v>
      </c>
      <c r="S41" s="192">
        <f t="shared" si="1"/>
        <v>-4.2857219927122259</v>
      </c>
      <c r="T41" s="192">
        <f t="shared" si="2"/>
        <v>9.2276829952473918</v>
      </c>
    </row>
    <row r="42" spans="1:22" ht="13.75" customHeight="1" x14ac:dyDescent="0.3">
      <c r="A42" s="73" t="s">
        <v>69</v>
      </c>
      <c r="B42" s="47" t="s">
        <v>127</v>
      </c>
      <c r="C42" s="129" t="s">
        <v>126</v>
      </c>
      <c r="D42" s="49" t="s">
        <v>127</v>
      </c>
      <c r="E42" s="129" t="s">
        <v>126</v>
      </c>
      <c r="F42" s="49" t="s">
        <v>127</v>
      </c>
      <c r="G42" s="130" t="s">
        <v>126</v>
      </c>
      <c r="H42" s="126" t="s">
        <v>127</v>
      </c>
      <c r="I42" s="127" t="s">
        <v>127</v>
      </c>
      <c r="J42" s="128" t="s">
        <v>127</v>
      </c>
      <c r="L42" s="37" t="s">
        <v>127</v>
      </c>
      <c r="M42" s="37">
        <v>203187830</v>
      </c>
      <c r="N42" s="37" t="s">
        <v>127</v>
      </c>
      <c r="O42" s="37">
        <v>72595189</v>
      </c>
      <c r="P42" s="37" t="s">
        <v>127</v>
      </c>
      <c r="Q42" s="37">
        <v>130592641</v>
      </c>
      <c r="R42" s="193" t="s">
        <v>127</v>
      </c>
      <c r="S42" s="193" t="s">
        <v>127</v>
      </c>
      <c r="T42" s="193" t="s">
        <v>127</v>
      </c>
    </row>
    <row r="43" spans="1:22" ht="13.75" customHeight="1" x14ac:dyDescent="0.3">
      <c r="A43" s="80" t="s">
        <v>177</v>
      </c>
      <c r="B43" s="64">
        <v>1518268</v>
      </c>
      <c r="C43" s="142"/>
      <c r="D43" s="66">
        <v>691252</v>
      </c>
      <c r="E43" s="142"/>
      <c r="F43" s="66">
        <v>827016</v>
      </c>
      <c r="G43" s="143"/>
      <c r="H43" s="135">
        <v>3.4843815923012471</v>
      </c>
      <c r="I43" s="136">
        <v>-5.903460292396062</v>
      </c>
      <c r="J43" s="137">
        <v>12.899046724557593</v>
      </c>
      <c r="L43" s="37">
        <v>1518268</v>
      </c>
      <c r="M43" s="37">
        <v>1467147</v>
      </c>
      <c r="N43" s="37">
        <v>691252</v>
      </c>
      <c r="O43" s="37">
        <v>734620</v>
      </c>
      <c r="P43" s="37">
        <v>827016</v>
      </c>
      <c r="Q43" s="37">
        <v>732527</v>
      </c>
      <c r="R43" s="192">
        <f t="shared" si="0"/>
        <v>3.4843815923012471</v>
      </c>
      <c r="S43" s="192">
        <f t="shared" si="1"/>
        <v>-5.903460292396062</v>
      </c>
      <c r="T43" s="192">
        <f t="shared" si="2"/>
        <v>12.899046724557593</v>
      </c>
    </row>
    <row r="44" spans="1:22" ht="16.25" customHeight="1" x14ac:dyDescent="0.25">
      <c r="A44" s="81" t="s">
        <v>154</v>
      </c>
      <c r="B44" s="81"/>
      <c r="C44" s="81"/>
      <c r="D44" s="81"/>
      <c r="E44" s="81"/>
      <c r="F44" s="81"/>
      <c r="G44" s="81"/>
      <c r="H44" s="81"/>
      <c r="I44" s="81"/>
      <c r="J44" s="82"/>
      <c r="K44" s="83"/>
      <c r="L44" s="171"/>
      <c r="M44" s="171"/>
      <c r="N44" s="172"/>
    </row>
    <row r="45" spans="1:22" ht="13.75" customHeight="1" x14ac:dyDescent="0.25">
      <c r="A45" s="86" t="s">
        <v>155</v>
      </c>
      <c r="B45" s="161"/>
      <c r="C45" s="161"/>
      <c r="D45" s="161"/>
      <c r="E45" s="161"/>
      <c r="F45" s="161"/>
      <c r="G45" s="161"/>
      <c r="H45" s="161"/>
      <c r="I45" s="161"/>
      <c r="J45" s="82"/>
      <c r="K45" s="83"/>
      <c r="N45" s="173"/>
    </row>
    <row r="46" spans="1:22" ht="13.75" customHeight="1" x14ac:dyDescent="0.25">
      <c r="A46" s="206" t="s">
        <v>153</v>
      </c>
      <c r="B46" s="206"/>
      <c r="C46" s="161"/>
      <c r="D46" s="161"/>
      <c r="E46" s="161"/>
      <c r="F46" s="161"/>
      <c r="G46" s="161"/>
      <c r="H46" s="161"/>
      <c r="I46" s="161"/>
      <c r="N46" s="173"/>
    </row>
    <row r="47" spans="1:22" ht="13.75" customHeight="1" x14ac:dyDescent="0.25">
      <c r="A47" s="206" t="s">
        <v>162</v>
      </c>
      <c r="B47" s="206"/>
      <c r="C47" s="161"/>
      <c r="D47" s="161"/>
      <c r="E47" s="161"/>
      <c r="F47" s="161"/>
      <c r="G47" s="161"/>
      <c r="H47" s="161"/>
      <c r="I47" s="161"/>
      <c r="N47" s="173"/>
    </row>
    <row r="48" spans="1:22" ht="18.649999999999999" customHeight="1" x14ac:dyDescent="0.3">
      <c r="A48" s="87" t="s">
        <v>178</v>
      </c>
      <c r="B48" s="88"/>
      <c r="C48" s="88"/>
      <c r="D48" s="88"/>
      <c r="E48" s="88"/>
      <c r="F48" s="88"/>
      <c r="G48" s="88"/>
      <c r="H48" s="88"/>
      <c r="I48" s="88"/>
      <c r="N48" s="173"/>
    </row>
    <row r="49" spans="1:14" ht="28.25" customHeight="1" x14ac:dyDescent="0.25">
      <c r="A49" s="211" t="s">
        <v>186</v>
      </c>
      <c r="B49" s="211"/>
      <c r="C49" s="211"/>
      <c r="D49" s="211"/>
      <c r="E49" s="211"/>
      <c r="F49" s="211"/>
      <c r="G49" s="211"/>
      <c r="H49" s="211"/>
      <c r="I49" s="211"/>
      <c r="J49" s="211"/>
      <c r="K49" s="194"/>
      <c r="L49" s="194"/>
      <c r="M49" s="194"/>
      <c r="N49" s="173"/>
    </row>
  </sheetData>
  <mergeCells count="6">
    <mergeCell ref="A2:J2"/>
    <mergeCell ref="A46:B46"/>
    <mergeCell ref="A47:B47"/>
    <mergeCell ref="A49:J49"/>
    <mergeCell ref="B4:G4"/>
    <mergeCell ref="H4:J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X46"/>
  <sheetViews>
    <sheetView topLeftCell="B13" zoomScaleNormal="100" workbookViewId="0">
      <selection activeCell="D21" sqref="D21"/>
    </sheetView>
  </sheetViews>
  <sheetFormatPr defaultColWidth="8.90625" defaultRowHeight="12.5" x14ac:dyDescent="0.25"/>
  <cols>
    <col min="1" max="1" width="16.90625" style="158" customWidth="1"/>
    <col min="2" max="16384" width="8.90625" style="158"/>
  </cols>
  <sheetData>
    <row r="2" spans="1:24" ht="13" x14ac:dyDescent="0.25">
      <c r="E2" s="1" t="s">
        <v>183</v>
      </c>
    </row>
    <row r="3" spans="1:24" ht="13" x14ac:dyDescent="0.25">
      <c r="V3" s="221" t="s">
        <v>174</v>
      </c>
      <c r="W3" s="222"/>
      <c r="X3" s="223"/>
    </row>
    <row r="4" spans="1:24" ht="12" customHeight="1" x14ac:dyDescent="0.25">
      <c r="A4" s="144" t="s">
        <v>159</v>
      </c>
      <c r="B4" s="145"/>
      <c r="C4" s="146"/>
      <c r="U4" s="112"/>
      <c r="V4" s="115" t="s">
        <v>18</v>
      </c>
      <c r="W4" s="168" t="s">
        <v>158</v>
      </c>
      <c r="X4" s="169" t="s">
        <v>157</v>
      </c>
    </row>
    <row r="5" spans="1:24" ht="12" customHeight="1" x14ac:dyDescent="0.3">
      <c r="A5" s="112"/>
      <c r="B5" s="114" t="s">
        <v>156</v>
      </c>
      <c r="C5" s="114" t="s">
        <v>157</v>
      </c>
      <c r="U5" s="91" t="s">
        <v>134</v>
      </c>
      <c r="V5" s="120">
        <v>2.2266183902308825</v>
      </c>
      <c r="W5" s="121">
        <v>-0.11645250260843909</v>
      </c>
      <c r="X5" s="122">
        <v>4.889357924801601</v>
      </c>
    </row>
    <row r="6" spans="1:24" ht="12" customHeight="1" x14ac:dyDescent="0.3">
      <c r="A6" s="147"/>
      <c r="B6" s="148"/>
      <c r="C6" s="148"/>
      <c r="U6" s="39" t="s">
        <v>50</v>
      </c>
      <c r="V6" s="123">
        <v>14.445974378054345</v>
      </c>
      <c r="W6" s="124">
        <v>4.3137226298668168</v>
      </c>
      <c r="X6" s="125">
        <v>15.200397796694645</v>
      </c>
    </row>
    <row r="7" spans="1:24" ht="12" customHeight="1" x14ac:dyDescent="0.3">
      <c r="A7" s="147"/>
      <c r="B7" s="148"/>
      <c r="C7" s="148"/>
      <c r="U7" s="46" t="s">
        <v>55</v>
      </c>
      <c r="V7" s="126">
        <v>3.4968010172242714</v>
      </c>
      <c r="W7" s="127">
        <v>2.2189646563911083</v>
      </c>
      <c r="X7" s="128">
        <v>10.568901174225289</v>
      </c>
    </row>
    <row r="8" spans="1:24" ht="12" customHeight="1" x14ac:dyDescent="0.3">
      <c r="A8" s="91" t="s">
        <v>134</v>
      </c>
      <c r="B8" s="121">
        <v>-0.11645250260843909</v>
      </c>
      <c r="C8" s="121">
        <v>4.889357924801601</v>
      </c>
      <c r="U8" s="46" t="s">
        <v>58</v>
      </c>
      <c r="V8" s="126">
        <v>0.350529021449276</v>
      </c>
      <c r="W8" s="127">
        <v>-3.0573536221323536</v>
      </c>
      <c r="X8" s="128">
        <v>10.470333625877814</v>
      </c>
    </row>
    <row r="9" spans="1:24" ht="12" customHeight="1" x14ac:dyDescent="0.3">
      <c r="A9" s="91"/>
      <c r="B9" s="121"/>
      <c r="C9" s="121"/>
      <c r="U9" s="46" t="s">
        <v>46</v>
      </c>
      <c r="V9" s="126">
        <v>7.3523160462463295</v>
      </c>
      <c r="W9" s="127">
        <v>3.2285409939377701</v>
      </c>
      <c r="X9" s="128">
        <v>10.220755501624652</v>
      </c>
    </row>
    <row r="10" spans="1:24" ht="12" customHeight="1" x14ac:dyDescent="0.3">
      <c r="A10" s="175" t="s">
        <v>50</v>
      </c>
      <c r="B10" s="176">
        <v>4.3137226298668168</v>
      </c>
      <c r="C10" s="176">
        <v>15.200397796694645</v>
      </c>
      <c r="U10" s="46" t="s">
        <v>35</v>
      </c>
      <c r="V10" s="126">
        <v>2.6037726733116813</v>
      </c>
      <c r="W10" s="127">
        <v>-2.1190662981789075</v>
      </c>
      <c r="X10" s="128">
        <v>9.1701817284931053</v>
      </c>
    </row>
    <row r="11" spans="1:24" ht="12" customHeight="1" x14ac:dyDescent="0.3">
      <c r="A11" s="177" t="s">
        <v>55</v>
      </c>
      <c r="B11" s="178">
        <v>2.2189646563911083</v>
      </c>
      <c r="C11" s="178">
        <v>10.568901174225289</v>
      </c>
      <c r="U11" s="46" t="s">
        <v>59</v>
      </c>
      <c r="V11" s="126">
        <v>-0.10723186489620673</v>
      </c>
      <c r="W11" s="127">
        <v>-3.0965614199182596</v>
      </c>
      <c r="X11" s="128">
        <v>9.1631331930940974</v>
      </c>
    </row>
    <row r="12" spans="1:24" ht="12" customHeight="1" x14ac:dyDescent="0.3">
      <c r="A12" s="177" t="s">
        <v>58</v>
      </c>
      <c r="B12" s="178">
        <v>-3.0573536221323536</v>
      </c>
      <c r="C12" s="178">
        <v>10.470333625877814</v>
      </c>
      <c r="U12" s="46" t="s">
        <v>38</v>
      </c>
      <c r="V12" s="126">
        <v>4.2517939996191245</v>
      </c>
      <c r="W12" s="127">
        <v>-0.86173662984907651</v>
      </c>
      <c r="X12" s="128">
        <v>8.8082801648391467</v>
      </c>
    </row>
    <row r="13" spans="1:24" ht="12" customHeight="1" x14ac:dyDescent="0.3">
      <c r="A13" s="177" t="s">
        <v>46</v>
      </c>
      <c r="B13" s="178">
        <v>3.2285409939377701</v>
      </c>
      <c r="C13" s="178">
        <v>10.220755501624652</v>
      </c>
      <c r="U13" s="46" t="s">
        <v>53</v>
      </c>
      <c r="V13" s="126">
        <v>5.2267174563430956</v>
      </c>
      <c r="W13" s="127">
        <v>4.5775133124491845</v>
      </c>
      <c r="X13" s="128">
        <v>8.1190506913065406</v>
      </c>
    </row>
    <row r="14" spans="1:24" ht="12" customHeight="1" x14ac:dyDescent="0.3">
      <c r="A14" s="177" t="s">
        <v>35</v>
      </c>
      <c r="B14" s="178">
        <v>-2.1190662981789075</v>
      </c>
      <c r="C14" s="178">
        <v>9.1701817284931053</v>
      </c>
      <c r="U14" s="46" t="s">
        <v>36</v>
      </c>
      <c r="V14" s="126">
        <v>2.2590866847350952</v>
      </c>
      <c r="W14" s="127">
        <v>-1.0251674797461021</v>
      </c>
      <c r="X14" s="128">
        <v>7.7229453884996531</v>
      </c>
    </row>
    <row r="15" spans="1:24" ht="12" customHeight="1" x14ac:dyDescent="0.3">
      <c r="A15" s="177" t="s">
        <v>59</v>
      </c>
      <c r="B15" s="178">
        <v>-3.0965614199182596</v>
      </c>
      <c r="C15" s="178">
        <v>9.1631331930940974</v>
      </c>
      <c r="U15" s="46" t="s">
        <v>56</v>
      </c>
      <c r="V15" s="126">
        <v>4.5495249832917324</v>
      </c>
      <c r="W15" s="127">
        <v>-1.5618626814251684</v>
      </c>
      <c r="X15" s="128">
        <v>6.9711764821153821</v>
      </c>
    </row>
    <row r="16" spans="1:24" ht="12" customHeight="1" x14ac:dyDescent="0.3">
      <c r="A16" s="177" t="s">
        <v>38</v>
      </c>
      <c r="B16" s="178">
        <v>-0.86173662984907651</v>
      </c>
      <c r="C16" s="178">
        <v>8.8082801648391467</v>
      </c>
      <c r="U16" s="46" t="s">
        <v>44</v>
      </c>
      <c r="V16" s="126">
        <v>2.5025289652169818</v>
      </c>
      <c r="W16" s="127">
        <v>-2.2098641953162854</v>
      </c>
      <c r="X16" s="128">
        <v>6.7884310875732297</v>
      </c>
    </row>
    <row r="17" spans="1:24" ht="12" customHeight="1" x14ac:dyDescent="0.3">
      <c r="A17" s="177" t="s">
        <v>53</v>
      </c>
      <c r="B17" s="178">
        <v>4.5775133124491845</v>
      </c>
      <c r="C17" s="178">
        <v>8.1190506913065406</v>
      </c>
      <c r="U17" s="46" t="s">
        <v>49</v>
      </c>
      <c r="V17" s="126">
        <v>3.8982451895985832</v>
      </c>
      <c r="W17" s="127">
        <v>1.85010346900836</v>
      </c>
      <c r="X17" s="128">
        <v>6.2557355101444188</v>
      </c>
    </row>
    <row r="18" spans="1:24" ht="12" customHeight="1" x14ac:dyDescent="0.3">
      <c r="A18" s="177" t="s">
        <v>36</v>
      </c>
      <c r="B18" s="178">
        <v>-1.0251674797461021</v>
      </c>
      <c r="C18" s="178">
        <v>7.7229453884996531</v>
      </c>
      <c r="U18" s="46" t="s">
        <v>152</v>
      </c>
      <c r="V18" s="126">
        <v>2.2961728532514485</v>
      </c>
      <c r="W18" s="127">
        <v>1.4162941996402623</v>
      </c>
      <c r="X18" s="128">
        <v>6.1391284470115721</v>
      </c>
    </row>
    <row r="19" spans="1:24" ht="12" customHeight="1" x14ac:dyDescent="0.3">
      <c r="A19" s="177" t="s">
        <v>56</v>
      </c>
      <c r="B19" s="178">
        <v>-1.5618626814251684</v>
      </c>
      <c r="C19" s="178">
        <v>6.9711764821153821</v>
      </c>
      <c r="U19" s="46" t="s">
        <v>41</v>
      </c>
      <c r="V19" s="126">
        <v>3.1367752183657274</v>
      </c>
      <c r="W19" s="127">
        <v>-1.5429969209291983</v>
      </c>
      <c r="X19" s="128">
        <v>5.9729533743700216</v>
      </c>
    </row>
    <row r="20" spans="1:24" ht="12" customHeight="1" x14ac:dyDescent="0.3">
      <c r="A20" s="177" t="s">
        <v>44</v>
      </c>
      <c r="B20" s="178">
        <v>-2.2098641953162854</v>
      </c>
      <c r="C20" s="178">
        <v>6.7884310875732297</v>
      </c>
      <c r="U20" s="46" t="s">
        <v>45</v>
      </c>
      <c r="V20" s="126">
        <v>4.6811598142122932</v>
      </c>
      <c r="W20" s="127">
        <v>-2.2146252366928394</v>
      </c>
      <c r="X20" s="128">
        <v>5.258402632153846</v>
      </c>
    </row>
    <row r="21" spans="1:24" ht="12" customHeight="1" x14ac:dyDescent="0.3">
      <c r="A21" s="177" t="s">
        <v>49</v>
      </c>
      <c r="B21" s="178">
        <v>1.85010346900836</v>
      </c>
      <c r="C21" s="178">
        <v>6.2557355101444188</v>
      </c>
      <c r="U21" s="46" t="s">
        <v>54</v>
      </c>
      <c r="V21" s="126">
        <v>3.7026226565416636</v>
      </c>
      <c r="W21" s="127">
        <v>1.8282849660090363</v>
      </c>
      <c r="X21" s="128">
        <v>4.6222164765493403</v>
      </c>
    </row>
    <row r="22" spans="1:24" ht="12" customHeight="1" x14ac:dyDescent="0.3">
      <c r="A22" s="177" t="s">
        <v>152</v>
      </c>
      <c r="B22" s="178">
        <v>1.4162941996402623</v>
      </c>
      <c r="C22" s="178">
        <v>6.1391284470115721</v>
      </c>
      <c r="U22" s="46" t="s">
        <v>51</v>
      </c>
      <c r="V22" s="126">
        <v>2.7647701150899593</v>
      </c>
      <c r="W22" s="127">
        <v>1.6765969599148605</v>
      </c>
      <c r="X22" s="128">
        <v>4.2958853827848742</v>
      </c>
    </row>
    <row r="23" spans="1:24" ht="12" customHeight="1" x14ac:dyDescent="0.3">
      <c r="A23" s="177" t="s">
        <v>41</v>
      </c>
      <c r="B23" s="178">
        <v>-1.5429969209291983</v>
      </c>
      <c r="C23" s="178">
        <v>5.9729533743700216</v>
      </c>
      <c r="U23" s="46" t="s">
        <v>57</v>
      </c>
      <c r="V23" s="126">
        <v>2.1106830194791684</v>
      </c>
      <c r="W23" s="127">
        <v>1.3014479366881346</v>
      </c>
      <c r="X23" s="128">
        <v>3.7633103300999977</v>
      </c>
    </row>
    <row r="24" spans="1:24" ht="12" customHeight="1" x14ac:dyDescent="0.3">
      <c r="A24" s="177" t="s">
        <v>45</v>
      </c>
      <c r="B24" s="178">
        <v>-2.2146252366928394</v>
      </c>
      <c r="C24" s="178">
        <v>5.258402632153846</v>
      </c>
      <c r="U24" s="46" t="s">
        <v>40</v>
      </c>
      <c r="V24" s="126">
        <v>3.4840433641991808</v>
      </c>
      <c r="W24" s="127">
        <v>2.0949827231157627</v>
      </c>
      <c r="X24" s="128">
        <v>3.7560067962448755</v>
      </c>
    </row>
    <row r="25" spans="1:24" ht="12" customHeight="1" x14ac:dyDescent="0.3">
      <c r="A25" s="177" t="s">
        <v>54</v>
      </c>
      <c r="B25" s="178">
        <v>1.8282849660090363</v>
      </c>
      <c r="C25" s="178">
        <v>4.6222164765493403</v>
      </c>
      <c r="U25" s="46" t="s">
        <v>34</v>
      </c>
      <c r="V25" s="126">
        <v>2.9077002138764243</v>
      </c>
      <c r="W25" s="127">
        <v>2.2512542437643503</v>
      </c>
      <c r="X25" s="128">
        <v>3.4629761271817188</v>
      </c>
    </row>
    <row r="26" spans="1:24" ht="12" customHeight="1" x14ac:dyDescent="0.3">
      <c r="A26" s="177" t="s">
        <v>51</v>
      </c>
      <c r="B26" s="178">
        <v>1.6765969599148605</v>
      </c>
      <c r="C26" s="178">
        <v>4.2958853827848742</v>
      </c>
      <c r="U26" s="46" t="s">
        <v>47</v>
      </c>
      <c r="V26" s="126">
        <v>1.8157909270756818</v>
      </c>
      <c r="W26" s="127">
        <v>0.95939586405479815</v>
      </c>
      <c r="X26" s="128">
        <v>3.3768084513150995</v>
      </c>
    </row>
    <row r="27" spans="1:24" ht="12" customHeight="1" x14ac:dyDescent="0.3">
      <c r="A27" s="177" t="s">
        <v>57</v>
      </c>
      <c r="B27" s="178">
        <v>1.3014479366881346</v>
      </c>
      <c r="C27" s="178">
        <v>3.7633103300999977</v>
      </c>
      <c r="U27" s="46" t="s">
        <v>52</v>
      </c>
      <c r="V27" s="126">
        <v>2.6887633798405233</v>
      </c>
      <c r="W27" s="127">
        <v>1.22395621909277</v>
      </c>
      <c r="X27" s="128">
        <v>3.2800452270013096</v>
      </c>
    </row>
    <row r="28" spans="1:24" ht="12" customHeight="1" x14ac:dyDescent="0.3">
      <c r="A28" s="177" t="s">
        <v>40</v>
      </c>
      <c r="B28" s="178">
        <v>2.0949827231157627</v>
      </c>
      <c r="C28" s="178">
        <v>3.7560067962448755</v>
      </c>
      <c r="U28" s="46" t="s">
        <v>33</v>
      </c>
      <c r="V28" s="126">
        <v>-0.17370895443013978</v>
      </c>
      <c r="W28" s="127">
        <v>-2.3728672843256362</v>
      </c>
      <c r="X28" s="128">
        <v>2.1789975884979498</v>
      </c>
    </row>
    <row r="29" spans="1:24" ht="12" customHeight="1" x14ac:dyDescent="0.3">
      <c r="A29" s="177" t="s">
        <v>34</v>
      </c>
      <c r="B29" s="178">
        <v>2.2512542437643503</v>
      </c>
      <c r="C29" s="178">
        <v>3.4629761271817188</v>
      </c>
      <c r="U29" s="46" t="s">
        <v>42</v>
      </c>
      <c r="V29" s="126">
        <v>-0.64572641585519364</v>
      </c>
      <c r="W29" s="127">
        <v>-1.5894000580043723</v>
      </c>
      <c r="X29" s="128">
        <v>1.5515515442121881</v>
      </c>
    </row>
    <row r="30" spans="1:24" ht="12" customHeight="1" x14ac:dyDescent="0.3">
      <c r="A30" s="177" t="s">
        <v>47</v>
      </c>
      <c r="B30" s="178">
        <v>0.95939586405479815</v>
      </c>
      <c r="C30" s="178">
        <v>3.3768084513150995</v>
      </c>
      <c r="U30" s="46" t="s">
        <v>43</v>
      </c>
      <c r="V30" s="126">
        <v>1.4105824198763486</v>
      </c>
      <c r="W30" s="127">
        <v>7.4871291134104041</v>
      </c>
      <c r="X30" s="128">
        <v>0.82763789871400206</v>
      </c>
    </row>
    <row r="31" spans="1:24" ht="12" customHeight="1" x14ac:dyDescent="0.3">
      <c r="A31" s="177" t="s">
        <v>52</v>
      </c>
      <c r="B31" s="178">
        <v>1.22395621909277</v>
      </c>
      <c r="C31" s="178">
        <v>3.2800452270013096</v>
      </c>
      <c r="U31" s="46" t="s">
        <v>39</v>
      </c>
      <c r="V31" s="126">
        <v>2.7433973318534015</v>
      </c>
      <c r="W31" s="127">
        <v>6.9251566916554168</v>
      </c>
      <c r="X31" s="128">
        <v>-5.003253407704733E-2</v>
      </c>
    </row>
    <row r="32" spans="1:24" ht="12" customHeight="1" x14ac:dyDescent="0.3">
      <c r="A32" s="177" t="s">
        <v>33</v>
      </c>
      <c r="B32" s="178">
        <v>-2.3728672843256362</v>
      </c>
      <c r="C32" s="178">
        <v>2.1789975884979498</v>
      </c>
      <c r="U32" s="63" t="s">
        <v>48</v>
      </c>
      <c r="V32" s="135">
        <v>-2.6788936400193393</v>
      </c>
      <c r="W32" s="136">
        <v>-8.2568226295755949</v>
      </c>
      <c r="X32" s="137">
        <v>-1.8017623236672051</v>
      </c>
    </row>
    <row r="33" spans="1:24" ht="12" customHeight="1" x14ac:dyDescent="0.3">
      <c r="A33" s="177" t="s">
        <v>42</v>
      </c>
      <c r="B33" s="178">
        <v>-1.5894000580043723</v>
      </c>
      <c r="C33" s="178">
        <v>1.5515515442121881</v>
      </c>
      <c r="U33" s="39" t="s">
        <v>60</v>
      </c>
      <c r="V33" s="123" t="s">
        <v>127</v>
      </c>
      <c r="W33" s="124" t="s">
        <v>127</v>
      </c>
      <c r="X33" s="125" t="s">
        <v>127</v>
      </c>
    </row>
    <row r="34" spans="1:24" ht="12" customHeight="1" x14ac:dyDescent="0.3">
      <c r="A34" s="177" t="s">
        <v>43</v>
      </c>
      <c r="B34" s="178">
        <v>7.4871291134104041</v>
      </c>
      <c r="C34" s="178">
        <v>0.82763789871400206</v>
      </c>
      <c r="U34" s="46" t="s">
        <v>63</v>
      </c>
      <c r="V34" s="126" t="s">
        <v>127</v>
      </c>
      <c r="W34" s="127" t="s">
        <v>127</v>
      </c>
      <c r="X34" s="128" t="s">
        <v>127</v>
      </c>
    </row>
    <row r="35" spans="1:24" ht="12" customHeight="1" x14ac:dyDescent="0.3">
      <c r="A35" s="177" t="s">
        <v>39</v>
      </c>
      <c r="B35" s="178">
        <v>6.9251566916554168</v>
      </c>
      <c r="C35" s="178">
        <v>-5.003253407704733E-2</v>
      </c>
      <c r="U35" s="46" t="s">
        <v>62</v>
      </c>
      <c r="V35" s="126">
        <v>4.1664439614936555</v>
      </c>
      <c r="W35" s="127">
        <v>0.98597432731088475</v>
      </c>
      <c r="X35" s="128">
        <v>11.564617971043219</v>
      </c>
    </row>
    <row r="36" spans="1:24" ht="12" customHeight="1" x14ac:dyDescent="0.3">
      <c r="A36" s="177" t="s">
        <v>48</v>
      </c>
      <c r="B36" s="178">
        <v>-8.2568226295755949</v>
      </c>
      <c r="C36" s="178">
        <v>-1.8017623236672051</v>
      </c>
      <c r="U36" s="63" t="s">
        <v>61</v>
      </c>
      <c r="V36" s="135">
        <v>2.3062456696030864</v>
      </c>
      <c r="W36" s="136">
        <v>14.740331491712695</v>
      </c>
      <c r="X36" s="137">
        <v>2.0478458351895057</v>
      </c>
    </row>
    <row r="37" spans="1:24" ht="12" customHeight="1" x14ac:dyDescent="0.3">
      <c r="A37" s="177"/>
      <c r="B37" s="178"/>
      <c r="C37" s="178"/>
      <c r="U37" s="71" t="s">
        <v>69</v>
      </c>
      <c r="V37" s="123" t="s">
        <v>127</v>
      </c>
      <c r="W37" s="124" t="s">
        <v>127</v>
      </c>
      <c r="X37" s="125" t="s">
        <v>127</v>
      </c>
    </row>
    <row r="38" spans="1:24" ht="12" customHeight="1" x14ac:dyDescent="0.3">
      <c r="A38" s="177" t="s">
        <v>62</v>
      </c>
      <c r="B38" s="178">
        <v>0.98597432731088475</v>
      </c>
      <c r="C38" s="178">
        <v>11.564617971043219</v>
      </c>
      <c r="U38" s="72" t="s">
        <v>67</v>
      </c>
      <c r="V38" s="166">
        <v>23.933005029749395</v>
      </c>
      <c r="W38" s="149">
        <v>5.4023801920658059</v>
      </c>
      <c r="X38" s="167">
        <v>33.900161137768293</v>
      </c>
    </row>
    <row r="39" spans="1:24" ht="12" customHeight="1" x14ac:dyDescent="0.3">
      <c r="A39" s="177" t="s">
        <v>61</v>
      </c>
      <c r="B39" s="178">
        <v>14.740331491712695</v>
      </c>
      <c r="C39" s="178">
        <v>2.0478458351895057</v>
      </c>
      <c r="U39" s="72" t="s">
        <v>68</v>
      </c>
      <c r="V39" s="166">
        <v>1.7781300199703622</v>
      </c>
      <c r="W39" s="149">
        <v>-4.2857219927122259</v>
      </c>
      <c r="X39" s="167">
        <v>9.2276829952473918</v>
      </c>
    </row>
    <row r="40" spans="1:24" ht="12" customHeight="1" x14ac:dyDescent="0.3">
      <c r="A40" s="177"/>
      <c r="B40" s="178"/>
      <c r="C40" s="178"/>
      <c r="U40" s="73" t="s">
        <v>66</v>
      </c>
      <c r="V40" s="126">
        <v>4.8020809401912317</v>
      </c>
      <c r="W40" s="127">
        <v>-3.7917588475113035</v>
      </c>
      <c r="X40" s="128">
        <v>8.9358739731058847</v>
      </c>
    </row>
    <row r="41" spans="1:24" ht="12" customHeight="1" x14ac:dyDescent="0.3">
      <c r="A41" s="177" t="s">
        <v>67</v>
      </c>
      <c r="B41" s="178">
        <v>5.4023801920658059</v>
      </c>
      <c r="C41" s="178">
        <v>33.900161137768293</v>
      </c>
      <c r="U41" s="73" t="s">
        <v>65</v>
      </c>
      <c r="V41" s="126">
        <v>1.4789900290373339</v>
      </c>
      <c r="W41" s="127">
        <v>0.35843753818581092</v>
      </c>
      <c r="X41" s="128">
        <v>1.6177467726641481</v>
      </c>
    </row>
    <row r="42" spans="1:24" ht="13" x14ac:dyDescent="0.3">
      <c r="A42" s="179" t="s">
        <v>68</v>
      </c>
      <c r="B42" s="178">
        <v>-4.2857219927122259</v>
      </c>
      <c r="C42" s="178">
        <v>9.2276829952473918</v>
      </c>
      <c r="U42" s="80" t="s">
        <v>177</v>
      </c>
      <c r="V42" s="135">
        <v>3.4843815923012471</v>
      </c>
      <c r="W42" s="136">
        <v>-5.903460292396062</v>
      </c>
      <c r="X42" s="137">
        <v>12.899046724557593</v>
      </c>
    </row>
    <row r="43" spans="1:24" ht="13" x14ac:dyDescent="0.3">
      <c r="A43" s="179" t="s">
        <v>66</v>
      </c>
      <c r="B43" s="178">
        <v>-3.7917588475113035</v>
      </c>
      <c r="C43" s="178">
        <v>8.9358739731058847</v>
      </c>
    </row>
    <row r="44" spans="1:24" ht="13" x14ac:dyDescent="0.3">
      <c r="A44" s="179" t="s">
        <v>65</v>
      </c>
      <c r="B44" s="178">
        <v>0.35843753818581092</v>
      </c>
      <c r="C44" s="178">
        <v>1.6177467726641481</v>
      </c>
    </row>
    <row r="45" spans="1:24" ht="13" x14ac:dyDescent="0.3">
      <c r="A45" s="179"/>
      <c r="B45" s="178"/>
      <c r="C45" s="178"/>
    </row>
    <row r="46" spans="1:24" ht="13" x14ac:dyDescent="0.3">
      <c r="A46" s="180" t="s">
        <v>177</v>
      </c>
      <c r="B46" s="187">
        <v>-5.903460292396062</v>
      </c>
      <c r="C46" s="187">
        <v>12.899046724557593</v>
      </c>
    </row>
  </sheetData>
  <sortState xmlns:xlrd2="http://schemas.microsoft.com/office/spreadsheetml/2017/richdata2" ref="U37:X41">
    <sortCondition descending="1" ref="X37:X41"/>
  </sortState>
  <mergeCells count="1">
    <mergeCell ref="V3:X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I12"/>
  <sheetViews>
    <sheetView topLeftCell="A12" zoomScaleNormal="100" workbookViewId="0">
      <selection activeCell="C19" sqref="C19"/>
    </sheetView>
  </sheetViews>
  <sheetFormatPr defaultColWidth="8.90625" defaultRowHeight="12.5" x14ac:dyDescent="0.25"/>
  <cols>
    <col min="1" max="1" width="100.81640625" style="158" customWidth="1"/>
    <col min="2" max="2" width="10.81640625" style="158" customWidth="1"/>
    <col min="3" max="5" width="13.1796875" style="158" bestFit="1" customWidth="1"/>
    <col min="6" max="7" width="11.81640625" style="158" bestFit="1" customWidth="1"/>
    <col min="8" max="8" width="9" style="158" bestFit="1" customWidth="1"/>
    <col min="9" max="10" width="8.90625" style="158"/>
    <col min="11" max="11" width="11.6328125" style="158" bestFit="1" customWidth="1"/>
    <col min="12" max="12" width="9" style="158" bestFit="1" customWidth="1"/>
    <col min="13" max="16384" width="8.90625" style="158"/>
  </cols>
  <sheetData>
    <row r="1" spans="1:9" ht="13" x14ac:dyDescent="0.25">
      <c r="A1" s="18"/>
      <c r="B1" s="190" t="s">
        <v>184</v>
      </c>
      <c r="C1" s="150">
        <v>2024</v>
      </c>
      <c r="D1" s="150">
        <v>2023</v>
      </c>
      <c r="E1" s="190" t="s">
        <v>185</v>
      </c>
    </row>
    <row r="2" spans="1:9" ht="13" x14ac:dyDescent="0.25">
      <c r="A2" s="18" t="s">
        <v>151</v>
      </c>
      <c r="B2" s="22">
        <f>C2/C$2</f>
        <v>1</v>
      </c>
      <c r="C2" s="82">
        <f>SUM(C3:C5)</f>
        <v>3002267914</v>
      </c>
      <c r="D2" s="82">
        <v>2936874917</v>
      </c>
      <c r="E2" s="38">
        <f>C2/D2*100-100</f>
        <v>2.2266183902308825</v>
      </c>
    </row>
    <row r="3" spans="1:9" ht="13" x14ac:dyDescent="0.25">
      <c r="A3" s="18" t="s">
        <v>148</v>
      </c>
      <c r="B3" s="8">
        <f t="shared" ref="B3:B5" si="0">C3/C$2</f>
        <v>0.63062573502226094</v>
      </c>
      <c r="C3" s="82">
        <v>1893307410</v>
      </c>
      <c r="D3" s="82">
        <v>1841679489</v>
      </c>
      <c r="E3" s="38">
        <f t="shared" ref="E3:E5" si="1">C3/D3*100-100</f>
        <v>2.8033065095399934</v>
      </c>
      <c r="G3" s="197"/>
      <c r="H3" s="188"/>
    </row>
    <row r="4" spans="1:9" ht="13" x14ac:dyDescent="0.25">
      <c r="A4" s="18" t="s">
        <v>149</v>
      </c>
      <c r="B4" s="8">
        <f t="shared" si="0"/>
        <v>0.23799296014459553</v>
      </c>
      <c r="C4" s="82">
        <v>714518628</v>
      </c>
      <c r="D4" s="82">
        <v>693570389</v>
      </c>
      <c r="E4" s="38">
        <f t="shared" si="1"/>
        <v>3.0203479462558249</v>
      </c>
      <c r="G4" s="197"/>
      <c r="H4" s="188"/>
    </row>
    <row r="5" spans="1:9" ht="13" x14ac:dyDescent="0.25">
      <c r="A5" s="18" t="s">
        <v>150</v>
      </c>
      <c r="B5" s="8">
        <f t="shared" si="0"/>
        <v>0.13138130483314356</v>
      </c>
      <c r="C5" s="82">
        <v>394441876</v>
      </c>
      <c r="D5" s="82">
        <v>401625039</v>
      </c>
      <c r="E5" s="38">
        <f t="shared" si="1"/>
        <v>-1.7885246940492721</v>
      </c>
      <c r="G5" s="197"/>
      <c r="H5" s="188"/>
    </row>
    <row r="6" spans="1:9" x14ac:dyDescent="0.25">
      <c r="G6" s="7"/>
    </row>
    <row r="7" spans="1:9" ht="13" x14ac:dyDescent="0.3">
      <c r="F7" s="151"/>
      <c r="G7" s="151"/>
      <c r="H7" s="151"/>
    </row>
    <row r="8" spans="1:9" ht="23.4" customHeight="1" x14ac:dyDescent="0.3">
      <c r="A8" s="196" t="s">
        <v>187</v>
      </c>
      <c r="B8" s="189"/>
      <c r="D8" s="151"/>
      <c r="E8" s="151"/>
      <c r="F8" s="152"/>
      <c r="I8" s="151"/>
    </row>
    <row r="9" spans="1:9" ht="13" x14ac:dyDescent="0.3">
      <c r="F9" s="152"/>
    </row>
    <row r="10" spans="1:9" ht="13" x14ac:dyDescent="0.3">
      <c r="F10" s="152"/>
    </row>
    <row r="11" spans="1:9" ht="13" x14ac:dyDescent="0.3">
      <c r="F11" s="152"/>
    </row>
    <row r="12" spans="1:9" ht="13" x14ac:dyDescent="0.3">
      <c r="F12" s="15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Structure</vt:lpstr>
      <vt:lpstr>Sheet 1</vt:lpstr>
      <vt:lpstr>T1</vt:lpstr>
      <vt:lpstr>F1</vt:lpstr>
      <vt:lpstr>F2</vt:lpstr>
      <vt:lpstr>F3</vt:lpstr>
      <vt:lpstr>T2</vt:lpstr>
      <vt:lpstr>T3</vt:lpstr>
      <vt:lpstr>F4</vt:lpstr>
      <vt:lpstr>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CHALLINOR Vanessa (ESTAT-EXT)</cp:lastModifiedBy>
  <dcterms:created xsi:type="dcterms:W3CDTF">2023-03-06T10:29:41Z</dcterms:created>
  <dcterms:modified xsi:type="dcterms:W3CDTF">2025-03-04T10:49:55Z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2024-02-28T16:00:54Z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6d244e21-320e-45c7-b2fb-3726d1e962ed</vt:lpwstr>
  </property>
  <property fmtid="{D5CDD505-2E9C-101B-9397-08002B2CF9AE}" pid="8" name="MSIP_Label_6bd9ddd1-4d20-43f6-abfa-fc3c07406f94_ContentBits">
    <vt:lpwstr>0</vt:lpwstr>
  </property>
</Properties>
</file>