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EnvironmentalAccounts\EA02.02 AIR EMISSIONS ACCOUNTS\SE articles\Greenhouse gas emission statistics - GHG inventories\2024\"/>
    </mc:Choice>
  </mc:AlternateContent>
  <xr:revisionPtr revIDLastSave="0" documentId="13_ncr:1_{CFFE61E5-EB31-4F4F-A5D4-DBDCC57AD8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ure_1" sheetId="1" r:id="rId1"/>
    <sheet name="env_air_gge" sheetId="3" r:id="rId2"/>
    <sheet name="Sheet1" sheetId="10" state="hidden" r:id="rId3"/>
    <sheet name="Table 2" sheetId="11" state="hidden" r:id="rId4"/>
  </sheets>
  <definedNames>
    <definedName name="_xlnm.Print_Area" localSheetId="1">env_air_gge!$A$11:$AK$12</definedName>
    <definedName name="_xlnm.Print_Area" localSheetId="0">Figure_1!$B$3:$Y$13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2" i="3" l="1"/>
  <c r="AL12" i="3"/>
  <c r="AG6" i="1"/>
  <c r="AG5" i="1" s="1"/>
  <c r="AH6" i="1"/>
  <c r="AH5" i="1" s="1"/>
  <c r="AI6" i="1"/>
  <c r="AI5" i="1" s="1"/>
  <c r="AI12" i="3" l="1"/>
  <c r="AK12" i="3" l="1"/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C6" i="1"/>
  <c r="AF5" i="1" l="1"/>
  <c r="AJ12" i="3"/>
  <c r="AE5" i="1" l="1"/>
  <c r="K5" i="1"/>
  <c r="AD5" i="1"/>
  <c r="R5" i="1"/>
  <c r="Y5" i="1"/>
  <c r="M5" i="1"/>
  <c r="G5" i="1"/>
  <c r="D5" i="1"/>
  <c r="U5" i="1"/>
  <c r="P5" i="1"/>
  <c r="W5" i="1"/>
  <c r="O5" i="1"/>
  <c r="E5" i="1"/>
  <c r="X5" i="1"/>
  <c r="Q5" i="1"/>
  <c r="N5" i="1"/>
  <c r="L5" i="1"/>
  <c r="J5" i="1"/>
  <c r="F5" i="1"/>
  <c r="H5" i="1"/>
  <c r="AB5" i="1"/>
  <c r="AA5" i="1"/>
  <c r="T5" i="1"/>
  <c r="V5" i="1"/>
  <c r="I5" i="1"/>
  <c r="C5" i="1"/>
  <c r="Z5" i="1"/>
  <c r="S5" i="1"/>
  <c r="AC5" i="1"/>
</calcChain>
</file>

<file path=xl/sharedStrings.xml><?xml version="1.0" encoding="utf-8"?>
<sst xmlns="http://schemas.openxmlformats.org/spreadsheetml/2006/main" count="76" uniqueCount="75">
  <si>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</si>
  <si>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</si>
  <si>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</si>
  <si>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</si>
  <si>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</si>
  <si>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</si>
  <si>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</si>
  <si>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</si>
  <si>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</si>
  <si>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</si>
  <si>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</si>
  <si>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</si>
  <si>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</si>
  <si>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</si>
  <si>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</si>
  <si>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</si>
  <si>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</si>
  <si>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</si>
  <si>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</si>
  <si>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</si>
  <si>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</si>
  <si>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</si>
  <si>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</si>
  <si>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GEO/TIME</t>
  </si>
  <si>
    <t>2013</t>
  </si>
  <si>
    <t>2014</t>
  </si>
  <si>
    <t>(Index 1990=100)</t>
  </si>
  <si>
    <t>Index (1990=100)</t>
  </si>
  <si>
    <t>2015</t>
  </si>
  <si>
    <t>Table 2: Three perspectives of greenhouse gas (GHG) emission statistics</t>
  </si>
  <si>
    <t>Perspective</t>
  </si>
  <si>
    <t>Statistical framework</t>
  </si>
  <si>
    <t>Purpose</t>
  </si>
  <si>
    <t>Related data sets</t>
  </si>
  <si>
    <t>Related SE article</t>
  </si>
  <si>
    <t>1 GHG emissions classified by economic activities</t>
  </si>
  <si>
    <t>Air Emissions Accounts (AEA) by Eurostat</t>
  </si>
  <si>
    <t>tailored for integrated environmental-economic analyses</t>
  </si>
  <si>
    <t>env_air_aa</t>
  </si>
  <si>
    <t>this article</t>
  </si>
  <si>
    <t>2 GHG emissions classified by technical processes</t>
  </si>
  <si>
    <t>GHG emission inventories by UN</t>
  </si>
  <si>
    <t>official international reporting framework for international climate policies (UNFCCC, EU MMR)</t>
  </si>
  <si>
    <t>env_air_gge</t>
  </si>
  <si>
    <t>link</t>
  </si>
  <si>
    <t>3 'footprints' = GHG emissions classified by final use of products</t>
  </si>
  <si>
    <t>Modelling results published by Eurostat</t>
  </si>
  <si>
    <t>one particular analytical application of AEA</t>
  </si>
  <si>
    <t>env_ac_io10</t>
  </si>
  <si>
    <t>MIO tonnes of CO2-eqv</t>
  </si>
  <si>
    <t>2016</t>
  </si>
  <si>
    <t>2017</t>
  </si>
  <si>
    <t>2018</t>
  </si>
  <si>
    <t>EU27_2020</t>
  </si>
  <si>
    <t xml:space="preserve">Dataset: </t>
  </si>
  <si>
    <t xml:space="preserve">Last updated: </t>
  </si>
  <si>
    <t>Time frequency [FREQ]</t>
  </si>
  <si>
    <t>Annual [A]</t>
  </si>
  <si>
    <t>Unit of measure [UNIT]</t>
  </si>
  <si>
    <t>Million tonnes [MIO_T]</t>
  </si>
  <si>
    <t>Air pollutants and greenhouse gases [AIRPOL]</t>
  </si>
  <si>
    <t>Greenhouse gases (CO2, N2O in CO2 equivalent, CH4 in CO2 equivalent, HFC in CO2 equivalent, PFC in CO2 equivalent, SF6 in CO2 equivalent, NF3 in CO2 equivalent) [GHG]</t>
  </si>
  <si>
    <t>Source sectors for greenhouse gas emissions (Common reporting format, UNFCCC) [SRC_CRF]</t>
  </si>
  <si>
    <t>Total (excluding memo items, including international aviation) [TOTXMEMONIA]</t>
  </si>
  <si>
    <t>1990=100/2022</t>
  </si>
  <si>
    <t>change % 1990/2022</t>
  </si>
  <si>
    <t>abs 2022-1990</t>
  </si>
  <si>
    <t>change % 2021/2022</t>
  </si>
  <si>
    <t>abs 2022-2021</t>
  </si>
  <si>
    <t>https://ec.europa.eu/eurostat/databrowser/bookmark/ed70512b-df90-4646-be4a-16aa2cb7d0f4?lang=en</t>
  </si>
  <si>
    <t>Data extracted on 26/04/2024 10:24:31 from [ESTAT]</t>
  </si>
  <si>
    <t>Greenhouse gas emissions by source sector [env_air_gge__custom_11084573]</t>
  </si>
  <si>
    <t>18/04/2024 11:00</t>
  </si>
  <si>
    <r>
      <t>Source:</t>
    </r>
    <r>
      <rPr>
        <sz val="10"/>
        <color indexed="8"/>
        <rFont val="Arial"/>
        <family val="2"/>
      </rPr>
      <t xml:space="preserve"> European Environment Agency (online data code: env_air_gge)</t>
    </r>
  </si>
  <si>
    <r>
      <t xml:space="preserve">Figure 1: Net greenhouse gas emissions (including international aviation, </t>
    </r>
    <r>
      <rPr>
        <b/>
        <sz val="10"/>
        <color indexed="8"/>
        <rFont val="Arial"/>
        <family val="2"/>
      </rPr>
      <t>including LULUCF) trend, EU, 1990 - 2022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</si>
</sst>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%"/>
    <numFmt numFmtId="167" formatCode="#,##0.00000"/>
    <numFmt numFmtId="168" formatCode="#,##0.0000"/>
  </numFmts>
  <fonts count="3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8">
    <xf numFmtId="0" fontId="0" fillId="0" borderId="0" applyNumberFormat="0" applyFont="0" applyFill="0" applyBorder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3" applyNumberFormat="0" applyAlignment="0" applyProtection="0"/>
    <xf numFmtId="0" fontId="9" fillId="30" borderId="4" applyNumberFormat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2" borderId="3" applyNumberFormat="0" applyAlignment="0" applyProtection="0"/>
    <xf numFmtId="0" fontId="17" fillId="0" borderId="8" applyNumberFormat="0" applyFill="0" applyAlignment="0" applyProtection="0"/>
    <xf numFmtId="0" fontId="18" fillId="33" borderId="0" applyNumberFormat="0" applyBorder="0" applyAlignment="0" applyProtection="0"/>
    <xf numFmtId="0" fontId="1" fillId="0" borderId="0"/>
    <xf numFmtId="0" fontId="2" fillId="0" borderId="0"/>
    <xf numFmtId="0" fontId="3" fillId="0" borderId="0"/>
    <xf numFmtId="0" fontId="4" fillId="0" borderId="0"/>
    <xf numFmtId="0" fontId="5" fillId="34" borderId="9" applyNumberFormat="0" applyFont="0" applyAlignment="0" applyProtection="0"/>
    <xf numFmtId="0" fontId="19" fillId="29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3" fillId="0" borderId="0" xfId="0" applyFont="1" applyAlignment="1">
      <alignment horizontal="left"/>
    </xf>
    <xf numFmtId="0" fontId="25" fillId="0" borderId="0" xfId="0" applyFont="1" applyAlignment="1"/>
    <xf numFmtId="0" fontId="25" fillId="3" borderId="0" xfId="0" applyFont="1" applyFill="1" applyAlignment="1"/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2" fontId="26" fillId="0" borderId="0" xfId="0" applyNumberFormat="1" applyFont="1">
      <alignment vertical="center"/>
    </xf>
    <xf numFmtId="0" fontId="27" fillId="35" borderId="12" xfId="0" applyFont="1" applyFill="1" applyBorder="1" applyAlignment="1">
      <alignment horizontal="left" vertical="center"/>
    </xf>
    <xf numFmtId="1" fontId="27" fillId="35" borderId="12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2" fontId="26" fillId="0" borderId="0" xfId="0" applyNumberFormat="1" applyFont="1" applyBorder="1">
      <alignment vertical="center"/>
    </xf>
    <xf numFmtId="0" fontId="27" fillId="0" borderId="0" xfId="0" applyFont="1">
      <alignment vertical="center"/>
    </xf>
    <xf numFmtId="3" fontId="26" fillId="0" borderId="0" xfId="0" applyNumberFormat="1" applyFont="1" applyBorder="1">
      <alignment vertical="center"/>
    </xf>
    <xf numFmtId="166" fontId="26" fillId="0" borderId="0" xfId="0" applyNumberFormat="1" applyFont="1">
      <alignment vertical="center"/>
    </xf>
    <xf numFmtId="164" fontId="26" fillId="0" borderId="0" xfId="0" applyNumberFormat="1" applyFont="1">
      <alignment vertical="center"/>
    </xf>
    <xf numFmtId="3" fontId="26" fillId="0" borderId="0" xfId="0" applyNumberFormat="1" applyFont="1">
      <alignment vertical="center"/>
    </xf>
    <xf numFmtId="165" fontId="26" fillId="0" borderId="0" xfId="0" applyNumberFormat="1" applyFo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/>
    <xf numFmtId="0" fontId="25" fillId="0" borderId="0" xfId="0" applyFont="1" applyAlignment="1">
      <alignment horizontal="left" vertical="center"/>
    </xf>
    <xf numFmtId="0" fontId="26" fillId="0" borderId="0" xfId="0" applyFont="1" applyAlignment="1"/>
    <xf numFmtId="0" fontId="25" fillId="0" borderId="0" xfId="38" applyFont="1"/>
    <xf numFmtId="165" fontId="25" fillId="0" borderId="0" xfId="38" applyNumberFormat="1" applyFont="1"/>
    <xf numFmtId="0" fontId="23" fillId="0" borderId="0" xfId="0" applyFont="1" applyAlignment="1">
      <alignment horizontal="left" vertical="center"/>
    </xf>
    <xf numFmtId="0" fontId="25" fillId="2" borderId="1" xfId="0" applyNumberFormat="1" applyFont="1" applyFill="1" applyBorder="1" applyAlignment="1"/>
    <xf numFmtId="0" fontId="25" fillId="35" borderId="1" xfId="38" applyNumberFormat="1" applyFont="1" applyFill="1" applyBorder="1" applyAlignment="1">
      <alignment wrapText="1"/>
    </xf>
    <xf numFmtId="165" fontId="25" fillId="35" borderId="1" xfId="0" applyNumberFormat="1" applyFont="1" applyFill="1" applyBorder="1" applyAlignment="1"/>
    <xf numFmtId="0" fontId="25" fillId="35" borderId="1" xfId="0" applyNumberFormat="1" applyFont="1" applyFill="1" applyBorder="1" applyAlignment="1"/>
    <xf numFmtId="167" fontId="25" fillId="0" borderId="1" xfId="0" applyNumberFormat="1" applyFont="1" applyFill="1" applyBorder="1" applyAlignment="1"/>
    <xf numFmtId="168" fontId="25" fillId="0" borderId="1" xfId="0" applyNumberFormat="1" applyFont="1" applyFill="1" applyBorder="1" applyAlignment="1"/>
    <xf numFmtId="165" fontId="25" fillId="0" borderId="1" xfId="0" applyNumberFormat="1" applyFont="1" applyFill="1" applyBorder="1" applyAlignment="1"/>
    <xf numFmtId="0" fontId="30" fillId="0" borderId="0" xfId="47" applyFont="1" applyAlignment="1"/>
    <xf numFmtId="0" fontId="23" fillId="0" borderId="0" xfId="0" applyFont="1" applyAlignment="1"/>
    <xf numFmtId="0" fontId="23" fillId="35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left" vertical="center" wrapText="1"/>
    </xf>
    <xf numFmtId="0" fontId="30" fillId="0" borderId="2" xfId="34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7" builtinId="8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38" xr:uid="{00000000-0005-0000-0000-000026000000}"/>
    <cellStyle name="Normal 3" xfId="39" xr:uid="{00000000-0005-0000-0000-000027000000}"/>
    <cellStyle name="Normal 4" xfId="40" xr:uid="{00000000-0005-0000-0000-000028000000}"/>
    <cellStyle name="Normal 5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Net greenhouse gas emissions (including international aviation, including LULUCF) trend, EU, 1990 - 2022</a:t>
            </a:r>
          </a:p>
        </c:rich>
      </c:tx>
      <c:layout>
        <c:manualLayout>
          <c:xMode val="edge"/>
          <c:yMode val="edge"/>
          <c:x val="5.3333333333333332E-3"/>
          <c:y val="8.69915893859986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353208970750791"/>
          <c:w val="0.97066666666666668"/>
          <c:h val="0.6872739695649307"/>
        </c:manualLayout>
      </c:layout>
      <c:lineChart>
        <c:grouping val="standard"/>
        <c:varyColors val="0"/>
        <c:ser>
          <c:idx val="1"/>
          <c:order val="0"/>
          <c:tx>
            <c:strRef>
              <c:f>Figure_1!$B$5</c:f>
              <c:strCache>
                <c:ptCount val="1"/>
                <c:pt idx="0">
                  <c:v>Index (1990=100)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numRef>
              <c:f>Figure_1!$C$4:$AI$4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Figure_1!$C$5:$AI$5</c:f>
              <c:numCache>
                <c:formatCode>0.00</c:formatCode>
                <c:ptCount val="33"/>
                <c:pt idx="0">
                  <c:v>100</c:v>
                </c:pt>
                <c:pt idx="1">
                  <c:v>95.617961158292829</c:v>
                </c:pt>
                <c:pt idx="2">
                  <c:v>93.063828878804728</c:v>
                </c:pt>
                <c:pt idx="3">
                  <c:v>91.125027891162176</c:v>
                </c:pt>
                <c:pt idx="4">
                  <c:v>90.91140054454398</c:v>
                </c:pt>
                <c:pt idx="5">
                  <c:v>91.559711158126504</c:v>
                </c:pt>
                <c:pt idx="6">
                  <c:v>92.965522874840644</c:v>
                </c:pt>
                <c:pt idx="7">
                  <c:v>91.667416655657291</c:v>
                </c:pt>
                <c:pt idx="8">
                  <c:v>90.692881184426057</c:v>
                </c:pt>
                <c:pt idx="9">
                  <c:v>88.957543021739696</c:v>
                </c:pt>
                <c:pt idx="10">
                  <c:v>89.861967993771046</c:v>
                </c:pt>
                <c:pt idx="11">
                  <c:v>89.865548469802562</c:v>
                </c:pt>
                <c:pt idx="12">
                  <c:v>90.172487987363681</c:v>
                </c:pt>
                <c:pt idx="13">
                  <c:v>92.091734312718941</c:v>
                </c:pt>
                <c:pt idx="14">
                  <c:v>91.409069495009746</c:v>
                </c:pt>
                <c:pt idx="15">
                  <c:v>91.240133053329217</c:v>
                </c:pt>
                <c:pt idx="16">
                  <c:v>91.321376528762471</c:v>
                </c:pt>
                <c:pt idx="17">
                  <c:v>91.411029999072838</c:v>
                </c:pt>
                <c:pt idx="18">
                  <c:v>88.542311322140094</c:v>
                </c:pt>
                <c:pt idx="19">
                  <c:v>81.663114919045015</c:v>
                </c:pt>
                <c:pt idx="20">
                  <c:v>83.349337597798467</c:v>
                </c:pt>
                <c:pt idx="21">
                  <c:v>81.230953970329907</c:v>
                </c:pt>
                <c:pt idx="22">
                  <c:v>79.801640650046508</c:v>
                </c:pt>
                <c:pt idx="23">
                  <c:v>77.725038525031437</c:v>
                </c:pt>
                <c:pt idx="24">
                  <c:v>75.089996500065553</c:v>
                </c:pt>
                <c:pt idx="25">
                  <c:v>76.399197433449146</c:v>
                </c:pt>
                <c:pt idx="26">
                  <c:v>76.54549911917718</c:v>
                </c:pt>
                <c:pt idx="27">
                  <c:v>78.707868354773112</c:v>
                </c:pt>
                <c:pt idx="28">
                  <c:v>76.998973083167741</c:v>
                </c:pt>
                <c:pt idx="29">
                  <c:v>73.887483719265774</c:v>
                </c:pt>
                <c:pt idx="30">
                  <c:v>66.063943139863937</c:v>
                </c:pt>
                <c:pt idx="31">
                  <c:v>69.933294970543542</c:v>
                </c:pt>
                <c:pt idx="32">
                  <c:v>69.043081367875928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1-4CF6-8BE2-02A13A920C6F}"/>
            </c:ext>
          </c:extLst>
        </c:ser>
        <c:ser>
          <c:idx val="0"/>
          <c:order val="1"/>
          <c:tx>
            <c:strRef>
              <c:f>Figure_1!$B$6</c:f>
              <c:strCache>
                <c:ptCount val="1"/>
                <c:pt idx="0">
                  <c:v>MIO tonnes of CO2-eqv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Figure_1!$C$4:$AI$4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Figure_1!$C$6:$AE$6</c:f>
              <c:numCache>
                <c:formatCode>#,##0</c:formatCode>
                <c:ptCount val="29"/>
                <c:pt idx="0">
                  <c:v>4704.4023900000002</c:v>
                </c:pt>
                <c:pt idx="1">
                  <c:v>4498.2536499999997</c:v>
                </c:pt>
                <c:pt idx="2">
                  <c:v>4378.09699</c:v>
                </c:pt>
                <c:pt idx="3">
                  <c:v>4286.8879900000002</c:v>
                </c:pt>
                <c:pt idx="4">
                  <c:v>4276.8380999999999</c:v>
                </c:pt>
                <c:pt idx="5">
                  <c:v>4307.3372399999998</c:v>
                </c:pt>
                <c:pt idx="6">
                  <c:v>4373.47228</c:v>
                </c:pt>
                <c:pt idx="7">
                  <c:v>4312.4041399999996</c:v>
                </c:pt>
                <c:pt idx="8">
                  <c:v>4266.55807</c:v>
                </c:pt>
                <c:pt idx="9">
                  <c:v>4184.9207800000004</c:v>
                </c:pt>
                <c:pt idx="10">
                  <c:v>4227.46857</c:v>
                </c:pt>
                <c:pt idx="11">
                  <c:v>4227.6370100000004</c:v>
                </c:pt>
                <c:pt idx="12">
                  <c:v>4242.0766800000001</c:v>
                </c:pt>
                <c:pt idx="13">
                  <c:v>4332.3657499999999</c:v>
                </c:pt>
                <c:pt idx="14">
                  <c:v>4300.2504499999995</c:v>
                </c:pt>
                <c:pt idx="15">
                  <c:v>4292.3029999999999</c:v>
                </c:pt>
                <c:pt idx="16">
                  <c:v>4296.1250200000004</c:v>
                </c:pt>
                <c:pt idx="17">
                  <c:v>4300.3426799999997</c:v>
                </c:pt>
                <c:pt idx="18">
                  <c:v>4165.3866099999996</c:v>
                </c:pt>
                <c:pt idx="19">
                  <c:v>3841.7615300000002</c:v>
                </c:pt>
                <c:pt idx="20">
                  <c:v>3921.0882299999998</c:v>
                </c:pt>
                <c:pt idx="21">
                  <c:v>3821.4309400000002</c:v>
                </c:pt>
                <c:pt idx="22">
                  <c:v>3754.19029</c:v>
                </c:pt>
                <c:pt idx="23">
                  <c:v>3656.4985700000002</c:v>
                </c:pt>
                <c:pt idx="24">
                  <c:v>3532.53559</c:v>
                </c:pt>
                <c:pt idx="25">
                  <c:v>3594.1256699999999</c:v>
                </c:pt>
                <c:pt idx="26">
                  <c:v>3601.0082900000002</c:v>
                </c:pt>
                <c:pt idx="27">
                  <c:v>3702.7348400000001</c:v>
                </c:pt>
                <c:pt idx="28">
                  <c:v>3622.3415300000001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2-40C1-9904-D1CD80B0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16544"/>
        <c:axId val="151547264"/>
      </c:lineChart>
      <c:catAx>
        <c:axId val="1519165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15472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54726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,##\ 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916544"/>
        <c:crosses val="autoZero"/>
        <c:crossBetween val="between"/>
        <c:majorUnit val="2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0367559055118113"/>
          <c:y val="0.8447287463535883"/>
          <c:w val="0.19264881889763782"/>
          <c:h val="4.192104143316931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1166810</xdr:colOff>
      <xdr:row>7</xdr:row>
      <xdr:rowOff>73817</xdr:rowOff>
    </xdr:from>
    <xdr:to>
      <xdr:col>16</xdr:col>
      <xdr:colOff>61910</xdr:colOff>
      <xdr:row>41</xdr:row>
      <xdr:rowOff>312762</xdr:rowOff>
    </xdr:to>
    <xdr:graphicFrame macro="">
      <xdr:nvGraphicFramePr>
        <xdr:cNvPr id="1327" name="Chart 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0.95387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AD191EB-78D1-A91D-EE09-7B1F41649B5E}"/>
            </a:ext>
          </a:extLst>
        </cdr:cNvPr>
        <cdr:cNvSpPr txBox="1"/>
      </cdr:nvSpPr>
      <cdr:spPr>
        <a:xfrm xmlns:a="http://schemas.openxmlformats.org/drawingml/2006/main">
          <a:off x="0" y="557027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European Environment Agency (online data code: env_air_gge)</a:t>
          </a:r>
        </a:p>
      </cdr:txBody>
    </cdr:sp>
  </cdr:absSizeAnchor>
  <cdr:absSizeAnchor xmlns:cdr="http://schemas.openxmlformats.org/drawingml/2006/chartDrawing">
    <cdr:from>
      <cdr:x>0.83936</cdr:x>
      <cdr:y>0.92797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F8B0DCE-B896-8D54-2548-689CE5CEB6E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902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products-datasets/-/env_ac_io10" TargetMode="External"/><Relationship Id="rId2" Type="http://schemas.openxmlformats.org/officeDocument/2006/relationships/hyperlink" Target="http://appsso.eurostat.ec.europa.eu/nui/show.do?dataset=env_air_gge&amp;lang=en" TargetMode="External"/><Relationship Id="rId1" Type="http://schemas.openxmlformats.org/officeDocument/2006/relationships/hyperlink" Target="http://ec.europa.eu/eurostat/web/environment/emissions-of-greenhouse-gases-and-air-pollutants/air-emission-accounts/database" TargetMode="External"/><Relationship Id="rId5" Type="http://schemas.openxmlformats.org/officeDocument/2006/relationships/hyperlink" Target="http://ec.europa.eu/eurostat/statistics-explained/index.php/Greenhouse_gas_emission_statistics_-_air_emissions_accounts" TargetMode="External"/><Relationship Id="rId4" Type="http://schemas.openxmlformats.org/officeDocument/2006/relationships/hyperlink" Target="http://ec.europa.eu/eurostat/statistics-explained/index.php/Greenhouse_gas_emission_statistics_-_carbon_footpri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45"/>
  <sheetViews>
    <sheetView showGridLines="0" tabSelected="1" zoomScaleNormal="100" workbookViewId="0">
      <selection activeCell="V22" sqref="V22"/>
    </sheetView>
  </sheetViews>
  <sheetFormatPr defaultColWidth="9.140625" defaultRowHeight="12.75" x14ac:dyDescent="0.25"/>
  <cols>
    <col min="1" max="1" width="7.140625" style="4" customWidth="1"/>
    <col min="2" max="2" width="22.5703125" style="4" customWidth="1"/>
    <col min="3" max="5" width="9.140625" style="4"/>
    <col min="6" max="6" width="10.28515625" style="4" customWidth="1"/>
    <col min="7" max="25" width="9.140625" style="4"/>
    <col min="26" max="27" width="10.28515625" style="4" customWidth="1"/>
    <col min="28" max="30" width="9.42578125" style="4" bestFit="1" customWidth="1"/>
    <col min="31" max="16384" width="9.140625" style="4"/>
  </cols>
  <sheetData>
    <row r="1" spans="2:35" x14ac:dyDescent="0.2">
      <c r="B1" s="1" t="s">
        <v>74</v>
      </c>
      <c r="C1" s="2"/>
      <c r="D1" s="2"/>
      <c r="E1" s="2"/>
      <c r="F1" s="3"/>
      <c r="G1" s="3"/>
    </row>
    <row r="2" spans="2:35" x14ac:dyDescent="0.25">
      <c r="B2" s="5" t="s">
        <v>26</v>
      </c>
    </row>
    <row r="3" spans="2:35" x14ac:dyDescent="0.2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35" x14ac:dyDescent="0.25">
      <c r="B4" s="7"/>
      <c r="C4" s="8">
        <v>1990</v>
      </c>
      <c r="D4" s="8">
        <v>1991</v>
      </c>
      <c r="E4" s="8">
        <v>1992</v>
      </c>
      <c r="F4" s="8">
        <v>1993</v>
      </c>
      <c r="G4" s="8">
        <v>1994</v>
      </c>
      <c r="H4" s="8">
        <v>1995</v>
      </c>
      <c r="I4" s="8">
        <v>1996</v>
      </c>
      <c r="J4" s="8">
        <v>1997</v>
      </c>
      <c r="K4" s="8">
        <v>1998</v>
      </c>
      <c r="L4" s="8">
        <v>1999</v>
      </c>
      <c r="M4" s="8">
        <v>2000</v>
      </c>
      <c r="N4" s="8">
        <v>2001</v>
      </c>
      <c r="O4" s="8">
        <v>2002</v>
      </c>
      <c r="P4" s="8">
        <v>2003</v>
      </c>
      <c r="Q4" s="8">
        <v>2004</v>
      </c>
      <c r="R4" s="8">
        <v>2005</v>
      </c>
      <c r="S4" s="8">
        <v>2006</v>
      </c>
      <c r="T4" s="8">
        <v>2007</v>
      </c>
      <c r="U4" s="8">
        <v>2008</v>
      </c>
      <c r="V4" s="8">
        <v>2009</v>
      </c>
      <c r="W4" s="8">
        <v>2010</v>
      </c>
      <c r="X4" s="8">
        <v>2011</v>
      </c>
      <c r="Y4" s="8">
        <v>2012</v>
      </c>
      <c r="Z4" s="8">
        <v>2013</v>
      </c>
      <c r="AA4" s="8">
        <v>2014</v>
      </c>
      <c r="AB4" s="8">
        <v>2015</v>
      </c>
      <c r="AC4" s="8">
        <v>2016</v>
      </c>
      <c r="AD4" s="8">
        <v>2017</v>
      </c>
      <c r="AE4" s="8">
        <v>2018</v>
      </c>
      <c r="AF4" s="8">
        <v>2019</v>
      </c>
      <c r="AG4" s="8">
        <v>2020</v>
      </c>
      <c r="AH4" s="8">
        <v>2021</v>
      </c>
      <c r="AI4" s="8">
        <v>2022</v>
      </c>
    </row>
    <row r="5" spans="2:35" x14ac:dyDescent="0.25">
      <c r="B5" s="9" t="s">
        <v>27</v>
      </c>
      <c r="C5" s="10">
        <f t="shared" ref="C5:Y5" si="0">(C6/$C$6)*100</f>
        <v>100</v>
      </c>
      <c r="D5" s="10">
        <f t="shared" si="0"/>
        <v>95.617961158292829</v>
      </c>
      <c r="E5" s="10">
        <f t="shared" si="0"/>
        <v>93.063828878804728</v>
      </c>
      <c r="F5" s="10">
        <f t="shared" si="0"/>
        <v>91.125027891162176</v>
      </c>
      <c r="G5" s="10">
        <f t="shared" si="0"/>
        <v>90.91140054454398</v>
      </c>
      <c r="H5" s="10">
        <f t="shared" si="0"/>
        <v>91.559711158126504</v>
      </c>
      <c r="I5" s="10">
        <f t="shared" si="0"/>
        <v>92.965522874840644</v>
      </c>
      <c r="J5" s="10">
        <f t="shared" si="0"/>
        <v>91.667416655657291</v>
      </c>
      <c r="K5" s="10">
        <f t="shared" si="0"/>
        <v>90.692881184426057</v>
      </c>
      <c r="L5" s="10">
        <f t="shared" si="0"/>
        <v>88.957543021739696</v>
      </c>
      <c r="M5" s="10">
        <f t="shared" si="0"/>
        <v>89.861967993771046</v>
      </c>
      <c r="N5" s="10">
        <f t="shared" si="0"/>
        <v>89.865548469802562</v>
      </c>
      <c r="O5" s="10">
        <f t="shared" si="0"/>
        <v>90.172487987363681</v>
      </c>
      <c r="P5" s="10">
        <f t="shared" si="0"/>
        <v>92.091734312718941</v>
      </c>
      <c r="Q5" s="10">
        <f t="shared" si="0"/>
        <v>91.409069495009746</v>
      </c>
      <c r="R5" s="10">
        <f t="shared" si="0"/>
        <v>91.240133053329217</v>
      </c>
      <c r="S5" s="10">
        <f t="shared" si="0"/>
        <v>91.321376528762471</v>
      </c>
      <c r="T5" s="10">
        <f t="shared" si="0"/>
        <v>91.411029999072838</v>
      </c>
      <c r="U5" s="10">
        <f t="shared" si="0"/>
        <v>88.542311322140094</v>
      </c>
      <c r="V5" s="10">
        <f t="shared" si="0"/>
        <v>81.663114919045015</v>
      </c>
      <c r="W5" s="10">
        <f t="shared" si="0"/>
        <v>83.349337597798467</v>
      </c>
      <c r="X5" s="10">
        <f t="shared" si="0"/>
        <v>81.230953970329907</v>
      </c>
      <c r="Y5" s="10">
        <f t="shared" si="0"/>
        <v>79.801640650046508</v>
      </c>
      <c r="Z5" s="10">
        <f t="shared" ref="Z5:AI5" si="1">(Z6/$C$6)*100</f>
        <v>77.725038525031437</v>
      </c>
      <c r="AA5" s="10">
        <f t="shared" si="1"/>
        <v>75.089996500065553</v>
      </c>
      <c r="AB5" s="10">
        <f t="shared" si="1"/>
        <v>76.399197433449146</v>
      </c>
      <c r="AC5" s="10">
        <f t="shared" si="1"/>
        <v>76.54549911917718</v>
      </c>
      <c r="AD5" s="10">
        <f t="shared" si="1"/>
        <v>78.707868354773112</v>
      </c>
      <c r="AE5" s="10">
        <f t="shared" si="1"/>
        <v>76.998973083167741</v>
      </c>
      <c r="AF5" s="10">
        <f t="shared" si="1"/>
        <v>73.887483719265774</v>
      </c>
      <c r="AG5" s="10">
        <f t="shared" si="1"/>
        <v>66.063943139863937</v>
      </c>
      <c r="AH5" s="10">
        <f t="shared" si="1"/>
        <v>69.933294970543542</v>
      </c>
      <c r="AI5" s="10">
        <f t="shared" si="1"/>
        <v>69.043081367875928</v>
      </c>
    </row>
    <row r="6" spans="2:35" x14ac:dyDescent="0.25">
      <c r="B6" s="11" t="s">
        <v>49</v>
      </c>
      <c r="C6" s="12">
        <f>env_air_gge!B12</f>
        <v>4704.4023900000002</v>
      </c>
      <c r="D6" s="12">
        <f>env_air_gge!C12</f>
        <v>4498.2536499999997</v>
      </c>
      <c r="E6" s="12">
        <f>env_air_gge!D12</f>
        <v>4378.09699</v>
      </c>
      <c r="F6" s="12">
        <f>env_air_gge!E12</f>
        <v>4286.8879900000002</v>
      </c>
      <c r="G6" s="12">
        <f>env_air_gge!F12</f>
        <v>4276.8380999999999</v>
      </c>
      <c r="H6" s="12">
        <f>env_air_gge!G12</f>
        <v>4307.3372399999998</v>
      </c>
      <c r="I6" s="12">
        <f>env_air_gge!H12</f>
        <v>4373.47228</v>
      </c>
      <c r="J6" s="12">
        <f>env_air_gge!I12</f>
        <v>4312.4041399999996</v>
      </c>
      <c r="K6" s="12">
        <f>env_air_gge!J12</f>
        <v>4266.55807</v>
      </c>
      <c r="L6" s="12">
        <f>env_air_gge!K12</f>
        <v>4184.9207800000004</v>
      </c>
      <c r="M6" s="12">
        <f>env_air_gge!L12</f>
        <v>4227.46857</v>
      </c>
      <c r="N6" s="12">
        <f>env_air_gge!M12</f>
        <v>4227.6370100000004</v>
      </c>
      <c r="O6" s="12">
        <f>env_air_gge!N12</f>
        <v>4242.0766800000001</v>
      </c>
      <c r="P6" s="12">
        <f>env_air_gge!O12</f>
        <v>4332.3657499999999</v>
      </c>
      <c r="Q6" s="12">
        <f>env_air_gge!P12</f>
        <v>4300.2504499999995</v>
      </c>
      <c r="R6" s="12">
        <f>env_air_gge!Q12</f>
        <v>4292.3029999999999</v>
      </c>
      <c r="S6" s="12">
        <f>env_air_gge!R12</f>
        <v>4296.1250200000004</v>
      </c>
      <c r="T6" s="12">
        <f>env_air_gge!S12</f>
        <v>4300.3426799999997</v>
      </c>
      <c r="U6" s="12">
        <f>env_air_gge!T12</f>
        <v>4165.3866099999996</v>
      </c>
      <c r="V6" s="12">
        <f>env_air_gge!U12</f>
        <v>3841.7615300000002</v>
      </c>
      <c r="W6" s="12">
        <f>env_air_gge!V12</f>
        <v>3921.0882299999998</v>
      </c>
      <c r="X6" s="12">
        <f>env_air_gge!W12</f>
        <v>3821.4309400000002</v>
      </c>
      <c r="Y6" s="12">
        <f>env_air_gge!X12</f>
        <v>3754.19029</v>
      </c>
      <c r="Z6" s="12">
        <f>env_air_gge!Y12</f>
        <v>3656.4985700000002</v>
      </c>
      <c r="AA6" s="12">
        <f>env_air_gge!Z12</f>
        <v>3532.53559</v>
      </c>
      <c r="AB6" s="12">
        <f>env_air_gge!AA12</f>
        <v>3594.1256699999999</v>
      </c>
      <c r="AC6" s="12">
        <f>env_air_gge!AB12</f>
        <v>3601.0082900000002</v>
      </c>
      <c r="AD6" s="12">
        <f>env_air_gge!AC12</f>
        <v>3702.7348400000001</v>
      </c>
      <c r="AE6" s="12">
        <f>env_air_gge!AD12</f>
        <v>3622.3415300000001</v>
      </c>
      <c r="AF6" s="12">
        <f>env_air_gge!AE12</f>
        <v>3475.9645500000001</v>
      </c>
      <c r="AG6" s="12">
        <f>env_air_gge!AF12</f>
        <v>3107.91372</v>
      </c>
      <c r="AH6" s="12">
        <f>env_air_gge!AG12</f>
        <v>3289.9436000000001</v>
      </c>
      <c r="AI6" s="12">
        <f>env_air_gge!AH12</f>
        <v>3248.0643700000001</v>
      </c>
    </row>
    <row r="7" spans="2:35" x14ac:dyDescent="0.25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Y7" s="13"/>
      <c r="Z7" s="13"/>
      <c r="AA7" s="13"/>
      <c r="AB7" s="13"/>
      <c r="AC7" s="13"/>
      <c r="AD7" s="13"/>
    </row>
    <row r="8" spans="2:35" x14ac:dyDescent="0.2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Y8" s="14"/>
      <c r="Z8" s="15"/>
      <c r="AA8" s="15"/>
      <c r="AB8" s="15"/>
      <c r="AC8" s="15"/>
      <c r="AD8" s="15"/>
    </row>
    <row r="9" spans="2:35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3"/>
      <c r="W9" s="6"/>
      <c r="Z9" s="14"/>
      <c r="AA9" s="14"/>
    </row>
    <row r="10" spans="2:35" x14ac:dyDescent="0.2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6"/>
      <c r="W10" s="6"/>
    </row>
    <row r="11" spans="2:35" x14ac:dyDescent="0.2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35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2:35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2:35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2:35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2:35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25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41" spans="2:2" ht="28.15" customHeight="1" x14ac:dyDescent="0.25"/>
    <row r="42" spans="2:2" ht="56.45" customHeight="1" x14ac:dyDescent="0.25"/>
    <row r="45" spans="2:2" ht="14.45" customHeight="1" x14ac:dyDescent="0.2">
      <c r="B45" s="18" t="s">
        <v>73</v>
      </c>
    </row>
  </sheetData>
  <pageMargins left="0.75" right="0.75" top="1" bottom="1" header="0.5" footer="0.5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17"/>
  <sheetViews>
    <sheetView zoomScaleNormal="100" workbookViewId="0">
      <selection activeCell="AM12" sqref="AM12"/>
    </sheetView>
  </sheetViews>
  <sheetFormatPr defaultColWidth="9.140625" defaultRowHeight="12.75" x14ac:dyDescent="0.2"/>
  <cols>
    <col min="1" max="1" width="63.7109375" style="21" customWidth="1"/>
    <col min="2" max="2" width="14.28515625" style="21" customWidth="1"/>
    <col min="3" max="34" width="12.140625" style="21" customWidth="1"/>
    <col min="35" max="35" width="13.85546875" style="21" customWidth="1"/>
    <col min="36" max="36" width="18.140625" style="22" customWidth="1"/>
    <col min="37" max="37" width="13.85546875" style="22" customWidth="1"/>
    <col min="38" max="38" width="17.85546875" style="22" customWidth="1"/>
    <col min="39" max="39" width="13.85546875" style="21" customWidth="1"/>
    <col min="40" max="16384" width="9.140625" style="21"/>
  </cols>
  <sheetData>
    <row r="1" spans="1:39" x14ac:dyDescent="0.2">
      <c r="A1" s="19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9" x14ac:dyDescent="0.2">
      <c r="A2" s="19" t="s">
        <v>54</v>
      </c>
      <c r="B2" s="23" t="s">
        <v>71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9" x14ac:dyDescent="0.2">
      <c r="A3" s="19" t="s">
        <v>55</v>
      </c>
      <c r="B3" s="19" t="s">
        <v>72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9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9" x14ac:dyDescent="0.2">
      <c r="A5" s="23" t="s">
        <v>56</v>
      </c>
      <c r="B5" s="20"/>
      <c r="C5" s="19" t="s">
        <v>57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9" x14ac:dyDescent="0.2">
      <c r="A6" s="23" t="s">
        <v>58</v>
      </c>
      <c r="B6" s="20"/>
      <c r="C6" s="19" t="s">
        <v>59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9" x14ac:dyDescent="0.2">
      <c r="A7" s="23" t="s">
        <v>60</v>
      </c>
      <c r="B7" s="20"/>
      <c r="C7" s="19" t="s">
        <v>61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9" x14ac:dyDescent="0.2">
      <c r="A8" s="23" t="s">
        <v>62</v>
      </c>
      <c r="B8" s="20"/>
      <c r="C8" s="19" t="s">
        <v>63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9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9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M10" s="22"/>
    </row>
    <row r="11" spans="1:39" x14ac:dyDescent="0.2">
      <c r="A11" s="24" t="s">
        <v>23</v>
      </c>
      <c r="B11" s="24" t="s">
        <v>22</v>
      </c>
      <c r="C11" s="24" t="s">
        <v>21</v>
      </c>
      <c r="D11" s="24" t="s">
        <v>20</v>
      </c>
      <c r="E11" s="24" t="s">
        <v>19</v>
      </c>
      <c r="F11" s="24" t="s">
        <v>18</v>
      </c>
      <c r="G11" s="24" t="s">
        <v>17</v>
      </c>
      <c r="H11" s="24" t="s">
        <v>16</v>
      </c>
      <c r="I11" s="24" t="s">
        <v>15</v>
      </c>
      <c r="J11" s="24" t="s">
        <v>14</v>
      </c>
      <c r="K11" s="24" t="s">
        <v>13</v>
      </c>
      <c r="L11" s="24" t="s">
        <v>12</v>
      </c>
      <c r="M11" s="24" t="s">
        <v>11</v>
      </c>
      <c r="N11" s="24" t="s">
        <v>10</v>
      </c>
      <c r="O11" s="24" t="s">
        <v>9</v>
      </c>
      <c r="P11" s="24" t="s">
        <v>8</v>
      </c>
      <c r="Q11" s="24" t="s">
        <v>7</v>
      </c>
      <c r="R11" s="24" t="s">
        <v>6</v>
      </c>
      <c r="S11" s="24" t="s">
        <v>5</v>
      </c>
      <c r="T11" s="24" t="s">
        <v>4</v>
      </c>
      <c r="U11" s="24" t="s">
        <v>3</v>
      </c>
      <c r="V11" s="24" t="s">
        <v>2</v>
      </c>
      <c r="W11" s="24" t="s">
        <v>1</v>
      </c>
      <c r="X11" s="24" t="s">
        <v>0</v>
      </c>
      <c r="Y11" s="24" t="s">
        <v>24</v>
      </c>
      <c r="Z11" s="24" t="s">
        <v>25</v>
      </c>
      <c r="AA11" s="24" t="s">
        <v>28</v>
      </c>
      <c r="AB11" s="24" t="s">
        <v>50</v>
      </c>
      <c r="AC11" s="24" t="s">
        <v>51</v>
      </c>
      <c r="AD11" s="24" t="s">
        <v>52</v>
      </c>
      <c r="AE11" s="24">
        <v>2019</v>
      </c>
      <c r="AF11" s="24">
        <v>2020</v>
      </c>
      <c r="AG11" s="24">
        <v>2021</v>
      </c>
      <c r="AH11" s="24">
        <v>2022</v>
      </c>
      <c r="AI11" s="25" t="s">
        <v>64</v>
      </c>
      <c r="AJ11" s="26" t="s">
        <v>65</v>
      </c>
      <c r="AK11" s="25" t="s">
        <v>66</v>
      </c>
      <c r="AL11" s="27" t="s">
        <v>67</v>
      </c>
      <c r="AM11" s="25" t="s">
        <v>68</v>
      </c>
    </row>
    <row r="12" spans="1:39" x14ac:dyDescent="0.2">
      <c r="A12" s="24" t="s">
        <v>53</v>
      </c>
      <c r="B12" s="28">
        <v>4704.4023900000002</v>
      </c>
      <c r="C12" s="28">
        <v>4498.2536499999997</v>
      </c>
      <c r="D12" s="29">
        <v>4378.09699</v>
      </c>
      <c r="E12" s="28">
        <v>4286.8879900000002</v>
      </c>
      <c r="F12" s="28">
        <v>4276.8380999999999</v>
      </c>
      <c r="G12" s="28">
        <v>4307.3372399999998</v>
      </c>
      <c r="H12" s="28">
        <v>4373.47228</v>
      </c>
      <c r="I12" s="28">
        <v>4312.4041399999996</v>
      </c>
      <c r="J12" s="28">
        <v>4266.55807</v>
      </c>
      <c r="K12" s="28">
        <v>4184.9207800000004</v>
      </c>
      <c r="L12" s="29">
        <v>4227.46857</v>
      </c>
      <c r="M12" s="28">
        <v>4227.6370100000004</v>
      </c>
      <c r="N12" s="28">
        <v>4242.0766800000001</v>
      </c>
      <c r="O12" s="28">
        <v>4332.3657499999999</v>
      </c>
      <c r="P12" s="28">
        <v>4300.2504499999995</v>
      </c>
      <c r="Q12" s="28">
        <v>4292.3029999999999</v>
      </c>
      <c r="R12" s="28">
        <v>4296.1250200000004</v>
      </c>
      <c r="S12" s="28">
        <v>4300.3426799999997</v>
      </c>
      <c r="T12" s="28">
        <v>4165.3866099999996</v>
      </c>
      <c r="U12" s="28">
        <v>3841.7615300000002</v>
      </c>
      <c r="V12" s="28">
        <v>3921.0882299999998</v>
      </c>
      <c r="W12" s="28">
        <v>3821.4309400000002</v>
      </c>
      <c r="X12" s="28">
        <v>3754.19029</v>
      </c>
      <c r="Y12" s="28">
        <v>3656.4985700000002</v>
      </c>
      <c r="Z12" s="28">
        <v>3532.53559</v>
      </c>
      <c r="AA12" s="28">
        <v>3594.1256699999999</v>
      </c>
      <c r="AB12" s="28">
        <v>3601.0082900000002</v>
      </c>
      <c r="AC12" s="28">
        <v>3702.7348400000001</v>
      </c>
      <c r="AD12" s="28">
        <v>3622.3415300000001</v>
      </c>
      <c r="AE12" s="28">
        <v>3475.9645500000001</v>
      </c>
      <c r="AF12" s="28">
        <v>3107.91372</v>
      </c>
      <c r="AG12" s="28">
        <v>3289.9436000000001</v>
      </c>
      <c r="AH12" s="28">
        <v>3248.0643700000001</v>
      </c>
      <c r="AI12" s="28">
        <f>(AH12/B12)*100</f>
        <v>69.043081367875928</v>
      </c>
      <c r="AJ12" s="30">
        <f t="shared" ref="AJ12" si="0">AI12-100</f>
        <v>-30.956918632124072</v>
      </c>
      <c r="AK12" s="28">
        <f>(AH12-B12)</f>
        <v>-1456.3380200000001</v>
      </c>
      <c r="AL12" s="28">
        <f>((AH12-AG12)/AG12)*100</f>
        <v>-1.2729467459563746</v>
      </c>
      <c r="AM12" s="28">
        <f>(AH12-AG12)</f>
        <v>-41.879230000000007</v>
      </c>
    </row>
    <row r="17" spans="1:1" x14ac:dyDescent="0.2">
      <c r="A17" s="31" t="s">
        <v>69</v>
      </c>
    </row>
  </sheetData>
  <pageMargins left="0.75" right="0.75" top="1" bottom="1" header="0.5" footer="0.5"/>
  <pageSetup paperSize="9" firstPageNumber="0" fitToWidth="0" fitToHeight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"/>
  <sheetViews>
    <sheetView workbookViewId="0"/>
  </sheetViews>
  <sheetFormatPr defaultColWidth="9.140625" defaultRowHeight="12.75" x14ac:dyDescent="0.25"/>
  <cols>
    <col min="1" max="16384" width="9.140625" style="4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B1:F6"/>
  <sheetViews>
    <sheetView showGridLines="0" workbookViewId="0">
      <selection activeCell="F4" sqref="F4"/>
    </sheetView>
  </sheetViews>
  <sheetFormatPr defaultColWidth="8.85546875" defaultRowHeight="12.75" x14ac:dyDescent="0.25"/>
  <cols>
    <col min="1" max="1" width="8.85546875" style="4"/>
    <col min="2" max="3" width="20.28515625" style="4" customWidth="1"/>
    <col min="4" max="4" width="37.28515625" style="4" customWidth="1"/>
    <col min="5" max="5" width="12.28515625" style="4" customWidth="1"/>
    <col min="6" max="6" width="11.140625" style="4" customWidth="1"/>
    <col min="7" max="16384" width="8.85546875" style="4"/>
  </cols>
  <sheetData>
    <row r="1" spans="2:6" x14ac:dyDescent="0.2">
      <c r="B1" s="32" t="s">
        <v>29</v>
      </c>
      <c r="C1" s="32"/>
      <c r="D1" s="32"/>
      <c r="E1" s="32"/>
      <c r="F1" s="32"/>
    </row>
    <row r="2" spans="2:6" x14ac:dyDescent="0.2">
      <c r="B2" s="32"/>
      <c r="C2" s="32"/>
      <c r="D2" s="32"/>
      <c r="E2" s="32"/>
      <c r="F2" s="32"/>
    </row>
    <row r="3" spans="2:6" ht="25.5" x14ac:dyDescent="0.25">
      <c r="B3" s="33" t="s">
        <v>30</v>
      </c>
      <c r="C3" s="33" t="s">
        <v>31</v>
      </c>
      <c r="D3" s="33" t="s">
        <v>32</v>
      </c>
      <c r="E3" s="33" t="s">
        <v>33</v>
      </c>
      <c r="F3" s="33" t="s">
        <v>34</v>
      </c>
    </row>
    <row r="4" spans="2:6" ht="38.25" x14ac:dyDescent="0.25">
      <c r="B4" s="34" t="s">
        <v>35</v>
      </c>
      <c r="C4" s="35" t="s">
        <v>36</v>
      </c>
      <c r="D4" s="35" t="s">
        <v>37</v>
      </c>
      <c r="E4" s="36" t="s">
        <v>38</v>
      </c>
      <c r="F4" s="36" t="s">
        <v>44</v>
      </c>
    </row>
    <row r="5" spans="2:6" ht="38.25" x14ac:dyDescent="0.25">
      <c r="B5" s="34" t="s">
        <v>40</v>
      </c>
      <c r="C5" s="35" t="s">
        <v>41</v>
      </c>
      <c r="D5" s="35" t="s">
        <v>42</v>
      </c>
      <c r="E5" s="36" t="s">
        <v>43</v>
      </c>
      <c r="F5" s="37" t="s">
        <v>39</v>
      </c>
    </row>
    <row r="6" spans="2:6" ht="51" x14ac:dyDescent="0.25">
      <c r="B6" s="34" t="s">
        <v>45</v>
      </c>
      <c r="C6" s="35" t="s">
        <v>46</v>
      </c>
      <c r="D6" s="35" t="s">
        <v>47</v>
      </c>
      <c r="E6" s="36" t="s">
        <v>48</v>
      </c>
      <c r="F6" s="36" t="s">
        <v>44</v>
      </c>
    </row>
  </sheetData>
  <hyperlinks>
    <hyperlink ref="E4" r:id="rId1" display="http://ec.europa.eu/eurostat/web/environment/emissions-of-greenhouse-gases-and-air-pollutants/air-emission-accounts/database" xr:uid="{00000000-0004-0000-0300-000000000000}"/>
    <hyperlink ref="E5" r:id="rId2" display="http://appsso.eurostat.ec.europa.eu/nui/show.do?dataset=env_air_gge&amp;lang=en" xr:uid="{00000000-0004-0000-0300-000001000000}"/>
    <hyperlink ref="E6" r:id="rId3" display="http://ec.europa.eu/eurostat/web/products-datasets/-/env_ac_io10" xr:uid="{00000000-0004-0000-0300-000002000000}"/>
    <hyperlink ref="F6" r:id="rId4" display="http://ec.europa.eu/eurostat/statistics-explained/index.php/Greenhouse_gas_emission_statistics_-_carbon_footprints" xr:uid="{00000000-0004-0000-0300-000003000000}"/>
    <hyperlink ref="F4" r:id="rId5" xr:uid="{00000000-0004-0000-03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Figure_1</vt:lpstr>
      <vt:lpstr>env_air_gge</vt:lpstr>
      <vt:lpstr>Sheet1</vt:lpstr>
      <vt:lpstr>Table 2</vt:lpstr>
      <vt:lpstr>env_air_gge!Print_Area</vt:lpstr>
      <vt:lpstr>Figure_1!Print_Area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BIDDLE David (ESTAT)</dc:creator>
  <cp:lastModifiedBy>HORVATHOVA Judita (ESTAT)</cp:lastModifiedBy>
  <cp:lastPrinted>2016-07-11T06:57:23Z</cp:lastPrinted>
  <dcterms:created xsi:type="dcterms:W3CDTF">2012-07-03T10:26:12Z</dcterms:created>
  <dcterms:modified xsi:type="dcterms:W3CDTF">2024-05-07T09:30:28Z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2024-04-26T08:27:46Z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c066524b-f31e-4658-ada0-a0a86906ecb1</vt:lpwstr>
  </property>
  <property fmtid="{D5CDD505-2E9C-101B-9397-08002B2CF9AE}" pid="8" name="MSIP_Label_6bd9ddd1-4d20-43f6-abfa-fc3c07406f94_ContentBits">
    <vt:lpwstr>0</vt:lpwstr>
  </property>
</Properties>
</file>