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dissemination\Publications and Statistics Explained\"/>
    </mc:Choice>
  </mc:AlternateContent>
  <bookViews>
    <workbookView xWindow="5745" yWindow="105" windowWidth="5760" windowHeight="10590" tabRatio="756"/>
  </bookViews>
  <sheets>
    <sheet name="Fig 1 bargraph" sheetId="32" r:id="rId1"/>
    <sheet name="Figure 2" sheetId="41" r:id="rId2"/>
    <sheet name="Figure 3" sheetId="48" r:id="rId3"/>
    <sheet name="Table 1" sheetId="26" r:id="rId4"/>
    <sheet name="Table 2" sheetId="46" r:id="rId5"/>
    <sheet name="table explanations" sheetId="49" r:id="rId6"/>
    <sheet name="long table energy" sheetId="50" r:id="rId7"/>
    <sheet name="Long bar graph" sheetId="51" r:id="rId8"/>
  </sheets>
  <calcPr calcId="162913"/>
  <webPublishing allowPng="1" targetScreenSize="1024x768" codePage="65001"/>
</workbook>
</file>

<file path=xl/calcChain.xml><?xml version="1.0" encoding="utf-8"?>
<calcChain xmlns="http://schemas.openxmlformats.org/spreadsheetml/2006/main">
  <c r="D51" i="51" l="1"/>
  <c r="C51" i="51"/>
  <c r="D41" i="51"/>
  <c r="C41" i="51"/>
  <c r="D11" i="51"/>
  <c r="F11" i="51" s="1"/>
  <c r="C11" i="51"/>
  <c r="E11" i="51" s="1"/>
  <c r="I147" i="50"/>
  <c r="H147" i="50"/>
  <c r="G147" i="50"/>
  <c r="F147" i="50"/>
  <c r="E147" i="50"/>
  <c r="D147" i="50"/>
  <c r="I146" i="50"/>
  <c r="H146" i="50"/>
  <c r="G146" i="50"/>
  <c r="F146" i="50"/>
  <c r="E146" i="50"/>
  <c r="D146" i="50"/>
  <c r="D48" i="50" s="1"/>
  <c r="C146" i="50"/>
  <c r="I145" i="50"/>
  <c r="H145" i="50"/>
  <c r="G145" i="50"/>
  <c r="F145" i="50"/>
  <c r="E145" i="50"/>
  <c r="D145" i="50"/>
  <c r="I144" i="50"/>
  <c r="H144" i="50"/>
  <c r="G144" i="50"/>
  <c r="F144" i="50"/>
  <c r="E144" i="50"/>
  <c r="D144" i="50"/>
  <c r="C144" i="50"/>
  <c r="I143" i="50"/>
  <c r="H143" i="50"/>
  <c r="G143" i="50"/>
  <c r="F143" i="50"/>
  <c r="E143" i="50"/>
  <c r="D143" i="50"/>
  <c r="D45" i="50" s="1"/>
  <c r="I142" i="50"/>
  <c r="H142" i="50"/>
  <c r="G142" i="50"/>
  <c r="F142" i="50"/>
  <c r="E142" i="50"/>
  <c r="D142" i="50"/>
  <c r="C142" i="50"/>
  <c r="I141" i="50"/>
  <c r="H141" i="50"/>
  <c r="G141" i="50"/>
  <c r="F141" i="50"/>
  <c r="E141" i="50"/>
  <c r="D141" i="50"/>
  <c r="C141" i="50"/>
  <c r="I140" i="50"/>
  <c r="H140" i="50"/>
  <c r="G140" i="50"/>
  <c r="F140" i="50"/>
  <c r="E140" i="50"/>
  <c r="D140" i="50"/>
  <c r="D42" i="50" s="1"/>
  <c r="C140" i="50"/>
  <c r="I139" i="50"/>
  <c r="H139" i="50"/>
  <c r="G139" i="50"/>
  <c r="F139" i="50"/>
  <c r="E139" i="50"/>
  <c r="D139" i="50"/>
  <c r="C139" i="50"/>
  <c r="C41" i="50" s="1"/>
  <c r="I138" i="50"/>
  <c r="H138" i="50"/>
  <c r="G138" i="50"/>
  <c r="F138" i="50"/>
  <c r="E138" i="50"/>
  <c r="D138" i="50"/>
  <c r="C138" i="50"/>
  <c r="I137" i="50"/>
  <c r="H137" i="50"/>
  <c r="G137" i="50"/>
  <c r="F137" i="50"/>
  <c r="E137" i="50"/>
  <c r="D137" i="50"/>
  <c r="C137" i="50"/>
  <c r="I136" i="50"/>
  <c r="H136" i="50"/>
  <c r="G136" i="50"/>
  <c r="F136" i="50"/>
  <c r="E136" i="50"/>
  <c r="D136" i="50"/>
  <c r="C136" i="50"/>
  <c r="I135" i="50"/>
  <c r="H135" i="50"/>
  <c r="G135" i="50"/>
  <c r="F135" i="50"/>
  <c r="E135" i="50"/>
  <c r="D135" i="50"/>
  <c r="C135" i="50"/>
  <c r="C38" i="50" s="1"/>
  <c r="I134" i="50"/>
  <c r="H134" i="50"/>
  <c r="G134" i="50"/>
  <c r="F134" i="50"/>
  <c r="E134" i="50"/>
  <c r="D134" i="50"/>
  <c r="C134" i="50"/>
  <c r="I133" i="50"/>
  <c r="H133" i="50"/>
  <c r="G133" i="50"/>
  <c r="F133" i="50"/>
  <c r="E133" i="50"/>
  <c r="D133" i="50"/>
  <c r="C133" i="50"/>
  <c r="I132" i="50"/>
  <c r="H132" i="50"/>
  <c r="G132" i="50"/>
  <c r="F132" i="50"/>
  <c r="E132" i="50"/>
  <c r="D132" i="50"/>
  <c r="C132" i="50"/>
  <c r="I131" i="50"/>
  <c r="H131" i="50"/>
  <c r="G131" i="50"/>
  <c r="F131" i="50"/>
  <c r="E131" i="50"/>
  <c r="D131" i="50"/>
  <c r="C131" i="50"/>
  <c r="C34" i="50" s="1"/>
  <c r="I130" i="50"/>
  <c r="H130" i="50"/>
  <c r="G130" i="50"/>
  <c r="F130" i="50"/>
  <c r="E130" i="50"/>
  <c r="D130" i="50"/>
  <c r="C130" i="50"/>
  <c r="I129" i="50"/>
  <c r="H129" i="50"/>
  <c r="G129" i="50"/>
  <c r="F129" i="50"/>
  <c r="E129" i="50"/>
  <c r="D129" i="50"/>
  <c r="C129" i="50"/>
  <c r="I128" i="50"/>
  <c r="H128" i="50"/>
  <c r="G128" i="50"/>
  <c r="F128" i="50"/>
  <c r="E128" i="50"/>
  <c r="D128" i="50"/>
  <c r="C128" i="50"/>
  <c r="I127" i="50"/>
  <c r="H127" i="50"/>
  <c r="G127" i="50"/>
  <c r="F127" i="50"/>
  <c r="E127" i="50"/>
  <c r="D127" i="50"/>
  <c r="C127" i="50"/>
  <c r="C30" i="50" s="1"/>
  <c r="I126" i="50"/>
  <c r="H126" i="50"/>
  <c r="G126" i="50"/>
  <c r="F126" i="50"/>
  <c r="E126" i="50"/>
  <c r="D126" i="50"/>
  <c r="C126" i="50"/>
  <c r="I125" i="50"/>
  <c r="H125" i="50"/>
  <c r="G125" i="50"/>
  <c r="F125" i="50"/>
  <c r="E125" i="50"/>
  <c r="D125" i="50"/>
  <c r="C125" i="50"/>
  <c r="I124" i="50"/>
  <c r="H124" i="50"/>
  <c r="G124" i="50"/>
  <c r="F124" i="50"/>
  <c r="E124" i="50"/>
  <c r="D124" i="50"/>
  <c r="C124" i="50"/>
  <c r="I123" i="50"/>
  <c r="H123" i="50"/>
  <c r="G123" i="50"/>
  <c r="F123" i="50"/>
  <c r="E123" i="50"/>
  <c r="D123" i="50"/>
  <c r="C123" i="50"/>
  <c r="C26" i="50" s="1"/>
  <c r="I122" i="50"/>
  <c r="H122" i="50"/>
  <c r="G122" i="50"/>
  <c r="F122" i="50"/>
  <c r="E122" i="50"/>
  <c r="D122" i="50"/>
  <c r="C122" i="50"/>
  <c r="I121" i="50"/>
  <c r="H121" i="50"/>
  <c r="G121" i="50"/>
  <c r="F121" i="50"/>
  <c r="E121" i="50"/>
  <c r="D121" i="50"/>
  <c r="C121" i="50"/>
  <c r="I120" i="50"/>
  <c r="H120" i="50"/>
  <c r="G120" i="50"/>
  <c r="F120" i="50"/>
  <c r="E120" i="50"/>
  <c r="D120" i="50"/>
  <c r="C120" i="50"/>
  <c r="I119" i="50"/>
  <c r="H119" i="50"/>
  <c r="G119" i="50"/>
  <c r="F119" i="50"/>
  <c r="E119" i="50"/>
  <c r="D119" i="50"/>
  <c r="C119" i="50"/>
  <c r="C22" i="50" s="1"/>
  <c r="I118" i="50"/>
  <c r="H118" i="50"/>
  <c r="G118" i="50"/>
  <c r="F118" i="50"/>
  <c r="E118" i="50"/>
  <c r="D118" i="50"/>
  <c r="C118" i="50"/>
  <c r="I117" i="50"/>
  <c r="H117" i="50"/>
  <c r="G117" i="50"/>
  <c r="F117" i="50"/>
  <c r="E117" i="50"/>
  <c r="D117" i="50"/>
  <c r="C117" i="50"/>
  <c r="I116" i="50"/>
  <c r="H116" i="50"/>
  <c r="G116" i="50"/>
  <c r="F116" i="50"/>
  <c r="E116" i="50"/>
  <c r="D116" i="50"/>
  <c r="C116" i="50"/>
  <c r="I115" i="50"/>
  <c r="H115" i="50"/>
  <c r="G115" i="50"/>
  <c r="F115" i="50"/>
  <c r="E115" i="50"/>
  <c r="D115" i="50"/>
  <c r="C115" i="50"/>
  <c r="C18" i="50" s="1"/>
  <c r="I114" i="50"/>
  <c r="H114" i="50"/>
  <c r="G114" i="50"/>
  <c r="F114" i="50"/>
  <c r="E114" i="50"/>
  <c r="D114" i="50"/>
  <c r="C114" i="50"/>
  <c r="I113" i="50"/>
  <c r="H113" i="50"/>
  <c r="G113" i="50"/>
  <c r="F113" i="50"/>
  <c r="E113" i="50"/>
  <c r="D113" i="50"/>
  <c r="C113" i="50"/>
  <c r="I112" i="50"/>
  <c r="H112" i="50"/>
  <c r="G112" i="50"/>
  <c r="F112" i="50"/>
  <c r="E112" i="50"/>
  <c r="D112" i="50"/>
  <c r="C112" i="50"/>
  <c r="I111" i="50"/>
  <c r="H111" i="50"/>
  <c r="G111" i="50"/>
  <c r="F111" i="50"/>
  <c r="E111" i="50"/>
  <c r="D111" i="50"/>
  <c r="C111" i="50"/>
  <c r="C14" i="50" s="1"/>
  <c r="I110" i="50"/>
  <c r="H110" i="50"/>
  <c r="G110" i="50"/>
  <c r="F110" i="50"/>
  <c r="E110" i="50"/>
  <c r="D110" i="50"/>
  <c r="C110" i="50"/>
  <c r="I109" i="50"/>
  <c r="H109" i="50"/>
  <c r="G109" i="50"/>
  <c r="F109" i="50"/>
  <c r="E109" i="50"/>
  <c r="D109" i="50"/>
  <c r="C109" i="50"/>
  <c r="I108" i="50"/>
  <c r="H108" i="50"/>
  <c r="G108" i="50"/>
  <c r="F108" i="50"/>
  <c r="E108" i="50"/>
  <c r="D108" i="50"/>
  <c r="C108" i="50"/>
  <c r="I107" i="50"/>
  <c r="H107" i="50"/>
  <c r="G107" i="50"/>
  <c r="F107" i="50"/>
  <c r="E107" i="50"/>
  <c r="D107" i="50"/>
  <c r="C107" i="50"/>
  <c r="C10" i="50" s="1"/>
  <c r="J103" i="50"/>
  <c r="J147" i="50" s="1"/>
  <c r="K102" i="50"/>
  <c r="L102" i="50" s="1"/>
  <c r="J102" i="50"/>
  <c r="J146" i="50" s="1"/>
  <c r="J101" i="50"/>
  <c r="K101" i="50" s="1"/>
  <c r="J100" i="50"/>
  <c r="J144" i="50" s="1"/>
  <c r="J99" i="50"/>
  <c r="J143" i="50" s="1"/>
  <c r="J98" i="50"/>
  <c r="J142" i="50" s="1"/>
  <c r="J97" i="50"/>
  <c r="K97" i="50" s="1"/>
  <c r="J96" i="50"/>
  <c r="J140" i="50" s="1"/>
  <c r="K95" i="50"/>
  <c r="L95" i="50" s="1"/>
  <c r="J95" i="50"/>
  <c r="J139" i="50" s="1"/>
  <c r="K94" i="50"/>
  <c r="L94" i="50" s="1"/>
  <c r="J94" i="50"/>
  <c r="J138" i="50" s="1"/>
  <c r="J93" i="50"/>
  <c r="K93" i="50" s="1"/>
  <c r="J92" i="50"/>
  <c r="J136" i="50" s="1"/>
  <c r="J91" i="50"/>
  <c r="J135" i="50" s="1"/>
  <c r="J90" i="50"/>
  <c r="J134" i="50" s="1"/>
  <c r="J89" i="50"/>
  <c r="K89" i="50" s="1"/>
  <c r="J88" i="50"/>
  <c r="J132" i="50" s="1"/>
  <c r="K87" i="50"/>
  <c r="G34" i="50" s="1"/>
  <c r="J87" i="50"/>
  <c r="J131" i="50" s="1"/>
  <c r="K86" i="50"/>
  <c r="L86" i="50" s="1"/>
  <c r="J86" i="50"/>
  <c r="J130" i="50" s="1"/>
  <c r="J85" i="50"/>
  <c r="K85" i="50" s="1"/>
  <c r="J84" i="50"/>
  <c r="J128" i="50" s="1"/>
  <c r="J83" i="50"/>
  <c r="J127" i="50" s="1"/>
  <c r="J82" i="50"/>
  <c r="J126" i="50" s="1"/>
  <c r="J81" i="50"/>
  <c r="K81" i="50" s="1"/>
  <c r="J80" i="50"/>
  <c r="J124" i="50" s="1"/>
  <c r="K79" i="50"/>
  <c r="L79" i="50" s="1"/>
  <c r="J79" i="50"/>
  <c r="J123" i="50" s="1"/>
  <c r="K78" i="50"/>
  <c r="L78" i="50" s="1"/>
  <c r="J78" i="50"/>
  <c r="J122" i="50" s="1"/>
  <c r="J77" i="50"/>
  <c r="K77" i="50" s="1"/>
  <c r="J76" i="50"/>
  <c r="J120" i="50" s="1"/>
  <c r="J75" i="50"/>
  <c r="J119" i="50" s="1"/>
  <c r="J74" i="50"/>
  <c r="J118" i="50" s="1"/>
  <c r="J73" i="50"/>
  <c r="K73" i="50" s="1"/>
  <c r="J72" i="50"/>
  <c r="J116" i="50" s="1"/>
  <c r="K71" i="50"/>
  <c r="G18" i="50" s="1"/>
  <c r="J71" i="50"/>
  <c r="J115" i="50" s="1"/>
  <c r="K70" i="50"/>
  <c r="L70" i="50" s="1"/>
  <c r="J70" i="50"/>
  <c r="J114" i="50" s="1"/>
  <c r="J69" i="50"/>
  <c r="K69" i="50" s="1"/>
  <c r="J68" i="50"/>
  <c r="J112" i="50" s="1"/>
  <c r="J67" i="50"/>
  <c r="J111" i="50" s="1"/>
  <c r="J66" i="50"/>
  <c r="J110" i="50" s="1"/>
  <c r="J65" i="50"/>
  <c r="K65" i="50" s="1"/>
  <c r="J64" i="50"/>
  <c r="J108" i="50" s="1"/>
  <c r="J63" i="50"/>
  <c r="J107" i="50" s="1"/>
  <c r="D49" i="50"/>
  <c r="C49" i="50"/>
  <c r="J48" i="50"/>
  <c r="I48" i="50"/>
  <c r="H48" i="50"/>
  <c r="G48" i="50"/>
  <c r="F48" i="50"/>
  <c r="E48" i="50"/>
  <c r="C48" i="50"/>
  <c r="D47" i="50"/>
  <c r="C47" i="50"/>
  <c r="D46" i="50"/>
  <c r="C46" i="50"/>
  <c r="C45" i="50"/>
  <c r="D44" i="50"/>
  <c r="C44" i="50"/>
  <c r="D43" i="50"/>
  <c r="C43" i="50"/>
  <c r="C42" i="50"/>
  <c r="J41" i="50"/>
  <c r="I41" i="50"/>
  <c r="H41" i="50"/>
  <c r="G41" i="50"/>
  <c r="F41" i="50"/>
  <c r="E41" i="50"/>
  <c r="D41" i="50"/>
  <c r="J40" i="50"/>
  <c r="F40" i="50"/>
  <c r="D40" i="50"/>
  <c r="C40" i="50"/>
  <c r="D39" i="50"/>
  <c r="C39" i="50"/>
  <c r="D38" i="50"/>
  <c r="D37" i="50"/>
  <c r="C37" i="50"/>
  <c r="D36" i="50"/>
  <c r="C36" i="50"/>
  <c r="D35" i="50"/>
  <c r="C35" i="50"/>
  <c r="H34" i="50"/>
  <c r="D34" i="50"/>
  <c r="J33" i="50"/>
  <c r="I33" i="50"/>
  <c r="H33" i="50"/>
  <c r="G33" i="50"/>
  <c r="F33" i="50"/>
  <c r="E33" i="50"/>
  <c r="D33" i="50"/>
  <c r="C33" i="50"/>
  <c r="D32" i="50"/>
  <c r="C32" i="50"/>
  <c r="D31" i="50"/>
  <c r="C31" i="50"/>
  <c r="D30" i="50"/>
  <c r="D29" i="50"/>
  <c r="C29" i="50"/>
  <c r="D28" i="50"/>
  <c r="C28" i="50"/>
  <c r="D27" i="50"/>
  <c r="C27" i="50"/>
  <c r="J26" i="50"/>
  <c r="I26" i="50"/>
  <c r="H26" i="50"/>
  <c r="G26" i="50"/>
  <c r="F26" i="50"/>
  <c r="E26" i="50"/>
  <c r="D26" i="50"/>
  <c r="H25" i="50"/>
  <c r="D25" i="50"/>
  <c r="C25" i="50"/>
  <c r="D24" i="50"/>
  <c r="C24" i="50"/>
  <c r="D23" i="50"/>
  <c r="C23" i="50"/>
  <c r="D22" i="50"/>
  <c r="D21" i="50"/>
  <c r="C21" i="50"/>
  <c r="D20" i="50"/>
  <c r="C20" i="50"/>
  <c r="D19" i="50"/>
  <c r="C19" i="50"/>
  <c r="H18" i="50"/>
  <c r="D18" i="50"/>
  <c r="J17" i="50"/>
  <c r="I17" i="50"/>
  <c r="H17" i="50"/>
  <c r="G17" i="50"/>
  <c r="F17" i="50"/>
  <c r="E17" i="50"/>
  <c r="D17" i="50"/>
  <c r="C17" i="50"/>
  <c r="D16" i="50"/>
  <c r="C16" i="50"/>
  <c r="D15" i="50"/>
  <c r="C15" i="50"/>
  <c r="D14" i="50"/>
  <c r="D13" i="50"/>
  <c r="C13" i="50"/>
  <c r="D12" i="50"/>
  <c r="C12" i="50"/>
  <c r="D11" i="50"/>
  <c r="C11" i="50"/>
  <c r="D10" i="50"/>
  <c r="E18" i="50" l="1"/>
  <c r="I18" i="50"/>
  <c r="E25" i="50"/>
  <c r="I25" i="50"/>
  <c r="E34" i="50"/>
  <c r="I34" i="50"/>
  <c r="G40" i="50"/>
  <c r="K67" i="50"/>
  <c r="L71" i="50"/>
  <c r="K74" i="50"/>
  <c r="K83" i="50"/>
  <c r="L87" i="50"/>
  <c r="K90" i="50"/>
  <c r="K99" i="50"/>
  <c r="F18" i="50"/>
  <c r="J18" i="50"/>
  <c r="F25" i="50"/>
  <c r="J25" i="50"/>
  <c r="J30" i="50"/>
  <c r="F34" i="50"/>
  <c r="J34" i="50"/>
  <c r="J37" i="50"/>
  <c r="H40" i="50"/>
  <c r="G25" i="50"/>
  <c r="E40" i="50"/>
  <c r="I40" i="50"/>
  <c r="K66" i="50"/>
  <c r="K75" i="50"/>
  <c r="K82" i="50"/>
  <c r="K91" i="50"/>
  <c r="K98" i="50"/>
  <c r="J16" i="50"/>
  <c r="I16" i="50"/>
  <c r="E16" i="50"/>
  <c r="H16" i="50"/>
  <c r="F16" i="50"/>
  <c r="L69" i="50"/>
  <c r="G16" i="50"/>
  <c r="J32" i="50"/>
  <c r="F32" i="50"/>
  <c r="I32" i="50"/>
  <c r="E32" i="50"/>
  <c r="H32" i="50"/>
  <c r="L85" i="50"/>
  <c r="G32" i="50"/>
  <c r="J47" i="50"/>
  <c r="F47" i="50"/>
  <c r="I47" i="50"/>
  <c r="E47" i="50"/>
  <c r="H47" i="50"/>
  <c r="L101" i="50"/>
  <c r="G47" i="50"/>
  <c r="H12" i="50"/>
  <c r="E12" i="50"/>
  <c r="L65" i="50"/>
  <c r="G12" i="50"/>
  <c r="J12" i="50"/>
  <c r="F12" i="50"/>
  <c r="I12" i="50"/>
  <c r="I28" i="50"/>
  <c r="E28" i="50"/>
  <c r="H28" i="50"/>
  <c r="J28" i="50"/>
  <c r="L81" i="50"/>
  <c r="G28" i="50"/>
  <c r="F28" i="50"/>
  <c r="J43" i="50"/>
  <c r="F43" i="50"/>
  <c r="I43" i="50"/>
  <c r="E43" i="50"/>
  <c r="H43" i="50"/>
  <c r="L97" i="50"/>
  <c r="G43" i="50"/>
  <c r="F24" i="50"/>
  <c r="I24" i="50"/>
  <c r="E24" i="50"/>
  <c r="H24" i="50"/>
  <c r="L77" i="50"/>
  <c r="G24" i="50"/>
  <c r="J24" i="50"/>
  <c r="L93" i="50"/>
  <c r="I20" i="50"/>
  <c r="E20" i="50"/>
  <c r="H20" i="50"/>
  <c r="F20" i="50"/>
  <c r="L73" i="50"/>
  <c r="G20" i="50"/>
  <c r="J20" i="50"/>
  <c r="J36" i="50"/>
  <c r="F36" i="50"/>
  <c r="I36" i="50"/>
  <c r="E36" i="50"/>
  <c r="H36" i="50"/>
  <c r="L89" i="50"/>
  <c r="G36" i="50"/>
  <c r="K64" i="50"/>
  <c r="K68" i="50"/>
  <c r="K72" i="50"/>
  <c r="K76" i="50"/>
  <c r="K80" i="50"/>
  <c r="K84" i="50"/>
  <c r="K88" i="50"/>
  <c r="K92" i="50"/>
  <c r="K96" i="50"/>
  <c r="K100" i="50"/>
  <c r="J145" i="50"/>
  <c r="K63" i="50"/>
  <c r="K103" i="50"/>
  <c r="J109" i="50"/>
  <c r="J113" i="50"/>
  <c r="J117" i="50"/>
  <c r="J121" i="50"/>
  <c r="J125" i="50"/>
  <c r="J129" i="50"/>
  <c r="J133" i="50"/>
  <c r="J137" i="50"/>
  <c r="J141" i="50"/>
  <c r="G38" i="50" l="1"/>
  <c r="J38" i="50"/>
  <c r="F38" i="50"/>
  <c r="L91" i="50"/>
  <c r="I38" i="50"/>
  <c r="E38" i="50"/>
  <c r="H38" i="50"/>
  <c r="G14" i="50"/>
  <c r="H14" i="50"/>
  <c r="L67" i="50"/>
  <c r="F14" i="50"/>
  <c r="I14" i="50"/>
  <c r="E14" i="50"/>
  <c r="L82" i="50"/>
  <c r="G29" i="50"/>
  <c r="J29" i="50"/>
  <c r="F29" i="50"/>
  <c r="I29" i="50"/>
  <c r="E29" i="50"/>
  <c r="H29" i="50"/>
  <c r="G30" i="50"/>
  <c r="H30" i="50"/>
  <c r="L83" i="50"/>
  <c r="F30" i="50"/>
  <c r="I30" i="50"/>
  <c r="E30" i="50"/>
  <c r="G22" i="50"/>
  <c r="L75" i="50"/>
  <c r="J22" i="50"/>
  <c r="F22" i="50"/>
  <c r="H22" i="50"/>
  <c r="I22" i="50"/>
  <c r="E22" i="50"/>
  <c r="I45" i="50"/>
  <c r="E45" i="50"/>
  <c r="F45" i="50"/>
  <c r="L99" i="50"/>
  <c r="H45" i="50"/>
  <c r="G45" i="50"/>
  <c r="J45" i="50"/>
  <c r="L74" i="50"/>
  <c r="G21" i="50"/>
  <c r="H21" i="50"/>
  <c r="F21" i="50"/>
  <c r="I21" i="50"/>
  <c r="E21" i="50"/>
  <c r="L98" i="50"/>
  <c r="I44" i="50"/>
  <c r="E44" i="50"/>
  <c r="H44" i="50"/>
  <c r="J44" i="50"/>
  <c r="G44" i="50"/>
  <c r="F44" i="50"/>
  <c r="L66" i="50"/>
  <c r="G13" i="50"/>
  <c r="J13" i="50"/>
  <c r="F13" i="50"/>
  <c r="I13" i="50"/>
  <c r="E13" i="50"/>
  <c r="H13" i="50"/>
  <c r="J14" i="50"/>
  <c r="J21" i="50"/>
  <c r="L90" i="50"/>
  <c r="G37" i="50"/>
  <c r="F37" i="50"/>
  <c r="I37" i="50"/>
  <c r="E37" i="50"/>
  <c r="H37" i="50"/>
  <c r="F15" i="50"/>
  <c r="I15" i="50"/>
  <c r="E15" i="50"/>
  <c r="L68" i="50"/>
  <c r="H15" i="50"/>
  <c r="G15" i="50"/>
  <c r="J15" i="50"/>
  <c r="J46" i="50"/>
  <c r="F46" i="50"/>
  <c r="I46" i="50"/>
  <c r="E46" i="50"/>
  <c r="L100" i="50"/>
  <c r="H46" i="50"/>
  <c r="G46" i="50"/>
  <c r="J49" i="50"/>
  <c r="F49" i="50"/>
  <c r="L103" i="50"/>
  <c r="I49" i="50"/>
  <c r="E49" i="50"/>
  <c r="H49" i="50"/>
  <c r="G49" i="50"/>
  <c r="J42" i="50"/>
  <c r="F42" i="50"/>
  <c r="I42" i="50"/>
  <c r="E42" i="50"/>
  <c r="L96" i="50"/>
  <c r="H42" i="50"/>
  <c r="G42" i="50"/>
  <c r="J27" i="50"/>
  <c r="F27" i="50"/>
  <c r="I27" i="50"/>
  <c r="E27" i="50"/>
  <c r="L80" i="50"/>
  <c r="H27" i="50"/>
  <c r="G27" i="50"/>
  <c r="J11" i="50"/>
  <c r="E11" i="50"/>
  <c r="I11" i="50"/>
  <c r="L64" i="50"/>
  <c r="H11" i="50"/>
  <c r="F11" i="50"/>
  <c r="G11" i="50"/>
  <c r="L63" i="50"/>
  <c r="I10" i="50"/>
  <c r="H10" i="50"/>
  <c r="F10" i="50"/>
  <c r="G10" i="50"/>
  <c r="J10" i="50"/>
  <c r="E10" i="50"/>
  <c r="J39" i="50"/>
  <c r="F39" i="50"/>
  <c r="I39" i="50"/>
  <c r="E39" i="50"/>
  <c r="L92" i="50"/>
  <c r="H39" i="50"/>
  <c r="G39" i="50"/>
  <c r="I23" i="50"/>
  <c r="E23" i="50"/>
  <c r="L76" i="50"/>
  <c r="H23" i="50"/>
  <c r="F23" i="50"/>
  <c r="G23" i="50"/>
  <c r="J23" i="50"/>
  <c r="J31" i="50"/>
  <c r="F31" i="50"/>
  <c r="I31" i="50"/>
  <c r="E31" i="50"/>
  <c r="L84" i="50"/>
  <c r="H31" i="50"/>
  <c r="G31" i="50"/>
  <c r="J35" i="50"/>
  <c r="F35" i="50"/>
  <c r="I35" i="50"/>
  <c r="E35" i="50"/>
  <c r="L88" i="50"/>
  <c r="H35" i="50"/>
  <c r="G35" i="50"/>
  <c r="I19" i="50"/>
  <c r="E19" i="50"/>
  <c r="L72" i="50"/>
  <c r="H19" i="50"/>
  <c r="F19" i="50"/>
  <c r="G19" i="50"/>
  <c r="J19" i="50"/>
</calcChain>
</file>

<file path=xl/sharedStrings.xml><?xml version="1.0" encoding="utf-8"?>
<sst xmlns="http://schemas.openxmlformats.org/spreadsheetml/2006/main" count="559" uniqueCount="183">
  <si>
    <t>Belgium</t>
  </si>
  <si>
    <t>Bulgaria</t>
  </si>
  <si>
    <t>Denmark</t>
  </si>
  <si>
    <t>Germany</t>
  </si>
  <si>
    <t>Estonia</t>
  </si>
  <si>
    <t>Ireland</t>
  </si>
  <si>
    <t>Greece</t>
  </si>
  <si>
    <t>Spain</t>
  </si>
  <si>
    <t>France</t>
  </si>
  <si>
    <t>Italy</t>
  </si>
  <si>
    <t>Cyprus</t>
  </si>
  <si>
    <t>Latvia</t>
  </si>
  <si>
    <t>Lithuania</t>
  </si>
  <si>
    <t>Luxembourg</t>
  </si>
  <si>
    <t>Hungary</t>
  </si>
  <si>
    <t>Malta</t>
  </si>
  <si>
    <t>Netherlands</t>
  </si>
  <si>
    <t>Austria</t>
  </si>
  <si>
    <t>Poland</t>
  </si>
  <si>
    <t>Portugal</t>
  </si>
  <si>
    <t>Romania</t>
  </si>
  <si>
    <t>Slovenia</t>
  </si>
  <si>
    <t>Finland</t>
  </si>
  <si>
    <t>Sweden</t>
  </si>
  <si>
    <t>United Kingdom</t>
  </si>
  <si>
    <t>Iceland</t>
  </si>
  <si>
    <t>Liechtenstein</t>
  </si>
  <si>
    <t>Norway</t>
  </si>
  <si>
    <t>Switzerland</t>
  </si>
  <si>
    <t>Slovakia</t>
  </si>
  <si>
    <t>Total</t>
  </si>
  <si>
    <t>Nationals</t>
  </si>
  <si>
    <t>(%)</t>
  </si>
  <si>
    <t>(per 1 000 inhabitants)</t>
  </si>
  <si>
    <t>STOP</t>
  </si>
  <si>
    <t>START</t>
  </si>
  <si>
    <t>Population</t>
  </si>
  <si>
    <t>Migration and migrant population statistics</t>
  </si>
  <si>
    <t>Citizens of 
non-member countries</t>
  </si>
  <si>
    <t>Croatia</t>
  </si>
  <si>
    <t xml:space="preserve">Portugal </t>
  </si>
  <si>
    <t>(% of all immigrants)</t>
  </si>
  <si>
    <t>Total immigrants</t>
  </si>
  <si>
    <t>(% of the population)</t>
  </si>
  <si>
    <t>Non-nationals</t>
  </si>
  <si>
    <t xml:space="preserve">Latvia </t>
  </si>
  <si>
    <t xml:space="preserve">Malta </t>
  </si>
  <si>
    <t xml:space="preserve">Slovakia </t>
  </si>
  <si>
    <t xml:space="preserve">Switzerland </t>
  </si>
  <si>
    <t>Born in a
non-member country</t>
  </si>
  <si>
    <t>Males</t>
  </si>
  <si>
    <t>Females</t>
  </si>
  <si>
    <t xml:space="preserve">Croatia </t>
  </si>
  <si>
    <t>Citizens of other
EU Member States</t>
  </si>
  <si>
    <t>(thousands)</t>
  </si>
  <si>
    <t>Stateless</t>
  </si>
  <si>
    <t>Born in another
EU Member State</t>
  </si>
  <si>
    <t>(million)</t>
  </si>
  <si>
    <t xml:space="preserve">Germany </t>
  </si>
  <si>
    <t xml:space="preserve">Bulgaria </t>
  </si>
  <si>
    <t xml:space="preserve">Figure 1: Immigrants, 2016 </t>
  </si>
  <si>
    <t>Portugal (³)</t>
  </si>
  <si>
    <t>Luxembourg (²)</t>
  </si>
  <si>
    <t xml:space="preserve">Table 1: Immigration by citizenship, 2016 </t>
  </si>
  <si>
    <t xml:space="preserve"> Note: The individual values do not add up to the total due to rounding and the exclusion of the 'unknown' citizenship group from the table.</t>
  </si>
  <si>
    <t>Note: The values for the different categories of country of birth may not sum to the totals due to rounding.</t>
  </si>
  <si>
    <t xml:space="preserve">Note: Detailed data by individual EU citizenship have been provided by neither Cyprus nor Malta. Only detailed data by individual EU citizenship for the most numerous ones
</t>
  </si>
  <si>
    <t>Germany (¹)</t>
  </si>
  <si>
    <t>Poland (²) (³)</t>
  </si>
  <si>
    <t>Poland (¹) (²)</t>
  </si>
  <si>
    <t>Portugal (²)</t>
  </si>
  <si>
    <t>Germany (³)</t>
  </si>
  <si>
    <t>Italy(²)</t>
  </si>
  <si>
    <t>(²) Break in series.</t>
  </si>
  <si>
    <t>Poland (²)(³)</t>
  </si>
  <si>
    <t>(¹) Break in series.</t>
  </si>
  <si>
    <t>(²) Provisional.</t>
  </si>
  <si>
    <t>(³) Estimate.</t>
  </si>
  <si>
    <t>(¹) Provisional.</t>
  </si>
  <si>
    <t>(²) Estimate.</t>
  </si>
  <si>
    <t>(³) Break in series.</t>
  </si>
  <si>
    <t>France (¹)</t>
  </si>
  <si>
    <t>Poland (¹)(³)</t>
  </si>
  <si>
    <t xml:space="preserve"> have been provided by Spain.</t>
  </si>
  <si>
    <t xml:space="preserve">Table 2: Foreign-born population by country of birth, 1 January 2017 </t>
  </si>
  <si>
    <t>Czechia</t>
  </si>
  <si>
    <t>Figure 2: Immigrants by sex, 2016</t>
  </si>
  <si>
    <t>(Indicative numbers used for illustration)</t>
  </si>
  <si>
    <t>(number)</t>
  </si>
  <si>
    <t>Commercial Air Transport</t>
  </si>
  <si>
    <t>Aerial Work</t>
  </si>
  <si>
    <t>General Aviation, aircraft above 2250 kg MTOM</t>
  </si>
  <si>
    <t>General Aviation, aircraft under 2250 kg MTOM</t>
  </si>
  <si>
    <t>EU-27</t>
  </si>
  <si>
    <r>
      <t>Source:</t>
    </r>
    <r>
      <rPr>
        <sz val="9"/>
        <color theme="1"/>
        <rFont val="Arial"/>
        <family val="2"/>
      </rPr>
      <t xml:space="preserve"> Eurostat (online data code: tran_sf_aviaca, tran_sf_aviaaw, tran_sf_aviagah, tran_sf_aviagal)</t>
    </r>
  </si>
  <si>
    <t>Table 2: Persons killed in aviation accidents, by country of occurrence and aviation category, 2015-2019</t>
  </si>
  <si>
    <t>Note: Accidents involving all aircrafts regardless of their country of registration.</t>
  </si>
  <si>
    <t>Column Headers</t>
  </si>
  <si>
    <t>EU/EA aggregates</t>
  </si>
  <si>
    <t>Inside lines</t>
  </si>
  <si>
    <t>Bottom line</t>
  </si>
  <si>
    <t>Source</t>
  </si>
  <si>
    <r>
      <t>Source:</t>
    </r>
    <r>
      <rPr>
        <sz val="9"/>
        <rFont val="Arial"/>
        <family val="2"/>
      </rPr>
      <t xml:space="preserve"> Eurostat (online data codes: migr_imm1ctz and migr_pop1ctz)</t>
    </r>
  </si>
  <si>
    <r>
      <t>Source:</t>
    </r>
    <r>
      <rPr>
        <sz val="9"/>
        <rFont val="Arial"/>
        <family val="2"/>
      </rPr>
      <t xml:space="preserve"> Eurostat (online data code: migr_imm2ctz)</t>
    </r>
  </si>
  <si>
    <r>
      <t>Source:</t>
    </r>
    <r>
      <rPr>
        <sz val="9"/>
        <rFont val="Arial"/>
        <family val="2"/>
      </rPr>
      <t xml:space="preserve"> Eurostat (online data code: migr_pop1ctz)</t>
    </r>
  </si>
  <si>
    <r>
      <t>Source:</t>
    </r>
    <r>
      <rPr>
        <sz val="9"/>
        <rFont val="Arial"/>
        <family val="2"/>
      </rPr>
      <t xml:space="preserve"> Eurostat (online data code: migr_imm1ctz)</t>
    </r>
  </si>
  <si>
    <r>
      <t>Source:</t>
    </r>
    <r>
      <rPr>
        <sz val="9"/>
        <rFont val="Arial"/>
        <family val="2"/>
      </rPr>
      <t xml:space="preserve"> Eurostat (online data code: migr_pop3ctb)</t>
    </r>
  </si>
  <si>
    <t xml:space="preserve">Number of EU citizens that are usual residents in the rest of the EU as of 1 January 2017, EU-27 </t>
  </si>
  <si>
    <t>Energy</t>
  </si>
  <si>
    <t>Energy production and imports</t>
  </si>
  <si>
    <t>Table 1: Energy production, 2008 and 2018</t>
  </si>
  <si>
    <t>Total production of primary energy
(million tonnes of oil equivalent)</t>
  </si>
  <si>
    <t>Share of total production, 2018
(%)</t>
  </si>
  <si>
    <t>Renewable energy</t>
  </si>
  <si>
    <t>Nuclear energy</t>
  </si>
  <si>
    <t>Solid fossil fuels</t>
  </si>
  <si>
    <t>Natural gas</t>
  </si>
  <si>
    <t>Crude oil</t>
  </si>
  <si>
    <t>Other</t>
  </si>
  <si>
    <t>Montenegro</t>
  </si>
  <si>
    <t>North Macedonia</t>
  </si>
  <si>
    <t>Albania</t>
  </si>
  <si>
    <t>Serbia</t>
  </si>
  <si>
    <t>Turkey</t>
  </si>
  <si>
    <t>Bosnia and Herzegovina</t>
  </si>
  <si>
    <t>Kosovo*</t>
  </si>
  <si>
    <t>Moldova</t>
  </si>
  <si>
    <t>Ukraine</t>
  </si>
  <si>
    <t>Georgia</t>
  </si>
  <si>
    <t>Note: Category 'other' includes natural gas liquids, additives and oxygenates (excluding biofuel portion), other hydrocarbons, peat, oil shale and oil sands, industrial waste (non-renewable), non-renewable municipal waste and heat.</t>
  </si>
  <si>
    <r>
      <t xml:space="preserve">* </t>
    </r>
    <r>
      <rPr>
        <i/>
        <sz val="9"/>
        <rFont val="Arial"/>
        <family val="2"/>
      </rPr>
      <t>This designation is without prejudice to positions on status, and is in line with UNSCR 1244/1999 and the ICJ Opinion on the Kosovo declaration of independence.</t>
    </r>
  </si>
  <si>
    <r>
      <t>Source:</t>
    </r>
    <r>
      <rPr>
        <sz val="9"/>
        <rFont val="Arial"/>
        <family val="2"/>
      </rPr>
      <t xml:space="preserve"> Eurostat (online data code: nrg_bal_c)</t>
    </r>
  </si>
  <si>
    <t>Bookmark:</t>
  </si>
  <si>
    <t>https://appsso.eurostat.ec.europa.eu/nui/show.do?query=BOOKMARK_DS-1015839_QID_1A0235A5_UID_-3F171EB0&amp;layout=SIEC,B,X,0;GEO,L,Y,0;NRG_BAL,L,Z,0;TIME,C,Z,1;UNIT,L,Z,2;INDICATORS,C,Z,3;&amp;zSelection=DS-1015839NRG_BAL,PPRD;DS-1015839UNIT,KTOE;DS-1015839TIME,2008;DS-1015839INDICATORS,OBS_FLAG;&amp;rankName1=UNIT_1_2_-1_2&amp;rankName2=NRG-BAL_1_2_-1_2&amp;rankName3=INDICATORS_1_2_-1_2&amp;rankName4=TIME_1_0_0_1&amp;rankName5=SIEC_1_2_0_0&amp;rankName6=GEO_1_2_0_1&amp;rStp=&amp;cStp=&amp;rDCh=&amp;cDCh=&amp;rDM=true&amp;cDM=true&amp;footnes=false&amp;empty=false&amp;wai=false&amp;time_mode=ROLLING&amp;time_most_recent=true&amp;lang=EN&amp;cfo=%23%23%23%2C%23%23%23.%23%23%23</t>
  </si>
  <si>
    <t>Eurostat</t>
  </si>
  <si>
    <t>Primary production</t>
  </si>
  <si>
    <t>Thousand tonnes of oil equivalent (TOE)</t>
  </si>
  <si>
    <t>GEO/SIEC</t>
  </si>
  <si>
    <t>N900H - Nuclear heat</t>
  </si>
  <si>
    <t>C0000X0350-0370 - Solid fossil fuels</t>
  </si>
  <si>
    <t>G3000 - Natural gas</t>
  </si>
  <si>
    <t>O4100_TOT - Crude oil</t>
  </si>
  <si>
    <t>RA000 - Renewables and biofuels</t>
  </si>
  <si>
    <t>O4200 - Natural gas liquids</t>
  </si>
  <si>
    <t>O4400X4410 - Additives and oxygenates (excluding biofuel portion)</t>
  </si>
  <si>
    <t>O4500 - Other hydrocarbons</t>
  </si>
  <si>
    <t>P1100 - Peat</t>
  </si>
  <si>
    <t>S2000 - Oil shale and oil sands</t>
  </si>
  <si>
    <t>W6100 - Industrial waste (non-renewable)</t>
  </si>
  <si>
    <t>W6220 - Non-renewable municipal waste</t>
  </si>
  <si>
    <t>H8000 - Heat</t>
  </si>
  <si>
    <t>European Union - 27 countries (from 2020)</t>
  </si>
  <si>
    <t>:</t>
  </si>
  <si>
    <t>Kosovo *</t>
  </si>
  <si>
    <t>Nuclear heat</t>
  </si>
  <si>
    <t>Oil and petroleum products (excluding biofuel portion)</t>
  </si>
  <si>
    <t>Renewables and biofuels</t>
  </si>
  <si>
    <t>(*) This designation is without prejudice to positions on status, and is in line with UNSCR 1244/1999 and the ICJ Opinion on the Kosovo declaration of independence.</t>
  </si>
  <si>
    <t>EU</t>
  </si>
  <si>
    <t>Figure 4: Energy dependency rate for all products, 2008 and 2018</t>
  </si>
  <si>
    <t>(% of net imports in gross available energy, based on tonnes of oil equivalent)</t>
  </si>
  <si>
    <t xml:space="preserve">Norway (¹) </t>
  </si>
  <si>
    <t xml:space="preserve">Bosnia and Herzegovina (²) </t>
  </si>
  <si>
    <t xml:space="preserve">Georgia (²) </t>
  </si>
  <si>
    <t>(¹) The bars are cut. The value in 2008 was -564.5 and in 2018 it was -593.2.</t>
  </si>
  <si>
    <t>(²)  2008 data are not available.</t>
  </si>
  <si>
    <r>
      <t>* T</t>
    </r>
    <r>
      <rPr>
        <i/>
        <sz val="9"/>
        <rFont val="Arial"/>
        <family val="2"/>
      </rPr>
      <t>his designation is without prejudice to positions on status, and is in line with UNSCR 1244/1999 and the ICJ Opinion on the Kosovo declaration of independence.</t>
    </r>
  </si>
  <si>
    <r>
      <t>Source:</t>
    </r>
    <r>
      <rPr>
        <sz val="9"/>
        <rFont val="Arial"/>
        <family val="2"/>
      </rPr>
      <t xml:space="preserve"> Eurostat (online data code: nrg_ind_id)</t>
    </r>
  </si>
  <si>
    <t>Import dependency [nrg_ind_id]</t>
  </si>
  <si>
    <t>Last update</t>
  </si>
  <si>
    <t>Extracted on</t>
  </si>
  <si>
    <t>https://appsso.eurostat.ec.europa.eu/nui/show.do?query=BOOKMARK_DS-1039458_QID_76877F74_UID_-3F171EB0&amp;layout=TIME,C,X,0;GEO,L,Y,0;SIEC,L,Z,0;UNIT,L,Z,1;INDICATORS,C,Z,2;&amp;zSelection=DS-1039458INDICATORS,OBS_FLAG;DS-1039458SIEC,TOTAL;DS-1039458UNIT,PC;&amp;rankName1=UNIT_1_2_-1_2&amp;rankName2=SIEC_1_2_-1_2&amp;rankName3=INDICATORS_1_2_-1_2&amp;rankName4=TIME_1_0_0_0&amp;rankName5=GEO_1_2_0_1&amp;sortC=ASC_-1_FIRST&amp;rStp=&amp;cStp=&amp;rDCh=&amp;cDCh=&amp;rDM=true&amp;cDM=true&amp;footnes=false&amp;empty=false&amp;wai=false&amp;time_mode=ROLLING&amp;time_most_recent=true&amp;lang=EN&amp;cfo=%23%23%23%2C%23%23%23.%23%23%23</t>
  </si>
  <si>
    <t>Source of data</t>
  </si>
  <si>
    <t>SIEC</t>
  </si>
  <si>
    <t>UNIT</t>
  </si>
  <si>
    <t>Percentage</t>
  </si>
  <si>
    <t>GEO/TIME</t>
  </si>
  <si>
    <t>2008</t>
  </si>
  <si>
    <t>2018</t>
  </si>
  <si>
    <t>Kosovo (under United Nations Security Council Resolution 1244/99)</t>
  </si>
  <si>
    <t>Special value:</t>
  </si>
  <si>
    <t>not available</t>
  </si>
  <si>
    <t>(:)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</si>
</sst>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
    <numFmt numFmtId="166" formatCode="#,##0.0"/>
    <numFmt numFmtId="167" formatCode="#,##0.0_i"/>
    <numFmt numFmtId="168" formatCode="dd\.mm\.yy"/>
    <numFmt numFmtId="169" formatCode="#,##0_m"/>
    <numFmt numFmtId="170" formatCode="0.00000"/>
    <numFmt numFmtId="171" formatCode="#,##0.000000"/>
    <numFmt numFmtId="172" formatCode="#,##0.000"/>
    <numFmt numFmtId="173" formatCode="_-* #,##0.0_-;\-* #,##0.0_-;_-* &quot;-&quot;??_-;_-@_-"/>
  </numFmts>
  <fonts count="46" x14ac:knownFonts="1">
    <font>
      <sz val="9"/>
      <name val="Arial"/>
      <family val="2"/>
    </font>
    <font>
      <sz val="10"/>
      <name val="Arial"/>
      <family val="2"/>
    </font>
    <font>
      <sz val="8"/>
      <name val="Arial"/>
      <family val="2"/>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161"/>
    </font>
    <font>
      <sz val="14"/>
      <name val="Arial"/>
      <family val="2"/>
    </font>
    <font>
      <sz val="9"/>
      <name val="Arial"/>
      <family val="2"/>
    </font>
    <font>
      <sz val="9"/>
      <color indexed="18"/>
      <name val="Arial"/>
      <family val="2"/>
    </font>
    <font>
      <sz val="9"/>
      <color indexed="63"/>
      <name val="Arial"/>
      <family val="2"/>
    </font>
    <font>
      <b/>
      <sz val="9"/>
      <name val="Arial"/>
      <family val="2"/>
    </font>
    <font>
      <sz val="9"/>
      <color indexed="62"/>
      <name val="Arial"/>
      <family val="2"/>
    </font>
    <font>
      <i/>
      <sz val="9"/>
      <name val="Arial"/>
      <family val="2"/>
    </font>
    <font>
      <sz val="9"/>
      <color indexed="51"/>
      <name val="Arial"/>
      <family val="2"/>
    </font>
    <font>
      <b/>
      <sz val="9"/>
      <color indexed="62"/>
      <name val="Arial"/>
      <family val="2"/>
    </font>
    <font>
      <sz val="9"/>
      <color indexed="10"/>
      <name val="Arial"/>
      <family val="2"/>
    </font>
    <font>
      <sz val="9"/>
      <color indexed="14"/>
      <name val="Arial"/>
      <family val="2"/>
    </font>
    <font>
      <sz val="11"/>
      <color theme="1"/>
      <name val="Calibri"/>
      <family val="2"/>
      <scheme val="minor"/>
    </font>
    <font>
      <sz val="11"/>
      <name val="Arial"/>
      <family val="2"/>
    </font>
    <font>
      <sz val="9"/>
      <color theme="1"/>
      <name val="Arial"/>
      <family val="2"/>
    </font>
    <font>
      <sz val="9"/>
      <color rgb="FFFF0000"/>
      <name val="Arial"/>
      <family val="2"/>
    </font>
    <font>
      <b/>
      <sz val="9"/>
      <color theme="1"/>
      <name val="Arial"/>
      <family val="2"/>
    </font>
    <font>
      <i/>
      <sz val="9"/>
      <color theme="1"/>
      <name val="Arial"/>
      <family val="2"/>
    </font>
    <font>
      <sz val="9"/>
      <color rgb="FF92D050"/>
      <name val="Arial"/>
      <family val="2"/>
    </font>
    <font>
      <u/>
      <sz val="10"/>
      <color indexed="12"/>
      <name val="Arial"/>
      <family val="2"/>
    </font>
    <font>
      <sz val="9"/>
      <color indexed="12"/>
      <name val="Arial"/>
      <family val="2"/>
    </font>
    <font>
      <b/>
      <sz val="9"/>
      <color indexed="18"/>
      <name val="Arial"/>
      <family val="2"/>
    </font>
    <font>
      <sz val="9"/>
      <color theme="0"/>
      <name val="Arial"/>
      <family val="2"/>
    </font>
    <font>
      <b/>
      <sz val="12"/>
      <name val="Arial"/>
      <family val="2"/>
    </font>
    <font>
      <sz val="10"/>
      <color rgb="FFFF000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44"/>
        <bgColor indexed="64"/>
      </patternFill>
    </fill>
    <fill>
      <patternFill patternType="solid">
        <fgColor rgb="FFFFFF00"/>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rgb="FF000000"/>
      </top>
      <bottom/>
      <diagonal/>
    </border>
    <border>
      <left/>
      <right/>
      <top style="thin">
        <color rgb="FF000000"/>
      </top>
      <bottom style="hair">
        <color rgb="FFC0C0C0"/>
      </bottom>
      <diagonal/>
    </border>
    <border>
      <left style="hair">
        <color rgb="FFC0C0C0"/>
      </left>
      <right/>
      <top style="thin">
        <color rgb="FF000000"/>
      </top>
      <bottom style="hair">
        <color rgb="FFC0C0C0"/>
      </bottom>
      <diagonal/>
    </border>
    <border>
      <left style="hair">
        <color rgb="FFC0C0C0"/>
      </left>
      <right/>
      <top style="hair">
        <color rgb="FFC0C0C0"/>
      </top>
      <bottom style="hair">
        <color rgb="FFC0C0C0"/>
      </bottom>
      <diagonal/>
    </border>
    <border>
      <left style="hair">
        <color rgb="FFC0C0C0"/>
      </left>
      <right/>
      <top/>
      <bottom style="hair">
        <color rgb="FFC0C0C0"/>
      </bottom>
      <diagonal/>
    </border>
    <border>
      <left style="hair">
        <color rgb="FFC0C0C0"/>
      </left>
      <right/>
      <top style="hair">
        <color rgb="FFC0C0C0"/>
      </top>
      <bottom style="thin">
        <color rgb="FF000000"/>
      </bottom>
      <diagonal/>
    </border>
    <border>
      <left style="hair">
        <color rgb="FFC0C0C0"/>
      </left>
      <right/>
      <top/>
      <bottom style="thin">
        <color rgb="FF000000"/>
      </bottom>
      <diagonal/>
    </border>
    <border>
      <left/>
      <right/>
      <top/>
      <bottom style="thin">
        <color rgb="FF000000"/>
      </bottom>
      <diagonal/>
    </border>
    <border>
      <left/>
      <right/>
      <top style="hair">
        <color rgb="FFC0C0C0"/>
      </top>
      <bottom style="hair">
        <color rgb="FFC0C0C0"/>
      </bottom>
      <diagonal/>
    </border>
    <border>
      <left/>
      <right/>
      <top style="hair">
        <color rgb="FFC0C0C0"/>
      </top>
      <bottom style="thin">
        <color rgb="FF000000"/>
      </bottom>
      <diagonal/>
    </border>
    <border>
      <left/>
      <right/>
      <top/>
      <bottom style="hair">
        <color rgb="FFC0C0C0"/>
      </bottom>
      <diagonal/>
    </border>
    <border>
      <left/>
      <right style="hair">
        <color rgb="FFC0C0C0"/>
      </right>
      <top style="thin">
        <color rgb="FF000000"/>
      </top>
      <bottom style="hair">
        <color rgb="FFC0C0C0"/>
      </bottom>
      <diagonal/>
    </border>
    <border>
      <left style="hair">
        <color rgb="FFC0C0C0"/>
      </left>
      <right/>
      <top style="hair">
        <color rgb="FFC0C0C0"/>
      </top>
      <bottom/>
      <diagonal/>
    </border>
    <border>
      <left/>
      <right/>
      <top style="hair">
        <color rgb="FFC0C0C0"/>
      </top>
      <bottom style="thin">
        <color indexed="64"/>
      </bottom>
      <diagonal/>
    </border>
    <border>
      <left style="hair">
        <color rgb="FFC0C0C0"/>
      </left>
      <right/>
      <top style="hair">
        <color rgb="FFC0C0C0"/>
      </top>
      <bottom style="thin">
        <color indexed="64"/>
      </bottom>
      <diagonal/>
    </border>
    <border>
      <left/>
      <right/>
      <top style="hair">
        <color rgb="FFC0C0C0"/>
      </top>
      <bottom/>
      <diagonal/>
    </border>
    <border>
      <left/>
      <right style="hair">
        <color rgb="FFC0C0C0"/>
      </right>
      <top style="hair">
        <color rgb="FFC0C0C0"/>
      </top>
      <bottom style="hair">
        <color rgb="FFC0C0C0"/>
      </bottom>
      <diagonal/>
    </border>
    <border>
      <left style="hair">
        <color rgb="FFC0C0C0"/>
      </left>
      <right style="thin">
        <color indexed="64"/>
      </right>
      <top style="thin">
        <color rgb="FF000000"/>
      </top>
      <bottom style="hair">
        <color rgb="FFC0C0C0"/>
      </bottom>
      <diagonal/>
    </border>
    <border>
      <left style="thin">
        <color indexed="64"/>
      </left>
      <right style="hair">
        <color rgb="FFC0C0C0"/>
      </right>
      <top style="thin">
        <color rgb="FF000000"/>
      </top>
      <bottom style="hair">
        <color rgb="FFC0C0C0"/>
      </bottom>
      <diagonal/>
    </border>
    <border>
      <left/>
      <right style="thin">
        <color indexed="64"/>
      </right>
      <top style="thin">
        <color rgb="FF000000"/>
      </top>
      <bottom style="hair">
        <color rgb="FFC0C0C0"/>
      </bottom>
      <diagonal/>
    </border>
    <border>
      <left style="thin">
        <color indexed="64"/>
      </left>
      <right/>
      <top style="thin">
        <color rgb="FF000000"/>
      </top>
      <bottom style="hair">
        <color rgb="FFC0C0C0"/>
      </bottom>
      <diagonal/>
    </border>
    <border>
      <left/>
      <right/>
      <top style="thin">
        <color indexed="64"/>
      </top>
      <bottom style="thin">
        <color rgb="FF000000"/>
      </bottom>
      <diagonal/>
    </border>
    <border>
      <left/>
      <right/>
      <top style="thin">
        <color rgb="FF000000"/>
      </top>
      <bottom style="thin">
        <color rgb="FF000000"/>
      </bottom>
      <diagonal/>
    </border>
    <border>
      <left style="hair">
        <color rgb="FFC0C0C0"/>
      </left>
      <right/>
      <top/>
      <bottom/>
      <diagonal/>
    </border>
    <border>
      <left/>
      <right style="hair">
        <color rgb="FFC0C0C0"/>
      </right>
      <top style="thin">
        <color rgb="FF000000"/>
      </top>
      <bottom/>
      <diagonal/>
    </border>
    <border>
      <left style="hair">
        <color rgb="FFC0C0C0"/>
      </left>
      <right/>
      <top style="thin">
        <color rgb="FF000000"/>
      </top>
      <bottom/>
      <diagonal/>
    </border>
    <border>
      <left/>
      <right/>
      <top/>
      <bottom style="thin">
        <color indexed="64"/>
      </bottom>
      <diagonal/>
    </border>
    <border>
      <left/>
      <right style="hair">
        <color rgb="FFC0C0C0"/>
      </right>
      <top/>
      <bottom style="thin">
        <color rgb="FF000000"/>
      </bottom>
      <diagonal/>
    </border>
    <border>
      <left/>
      <right style="hair">
        <color rgb="FFC0C0C0"/>
      </right>
      <top/>
      <bottom style="hair">
        <color rgb="FFC0C0C0"/>
      </bottom>
      <diagonal/>
    </border>
    <border>
      <left/>
      <right/>
      <top style="thin">
        <color indexed="64"/>
      </top>
      <bottom style="hair">
        <color rgb="FFC0C0C0"/>
      </bottom>
      <diagonal/>
    </border>
    <border>
      <left/>
      <right style="hair">
        <color rgb="FFC0C0C0"/>
      </right>
      <top/>
      <bottom/>
      <diagonal/>
    </border>
    <border>
      <left/>
      <right style="hair">
        <color rgb="FFC0C0C0"/>
      </right>
      <top style="hair">
        <color rgb="FFC0C0C0"/>
      </top>
      <bottom/>
      <diagonal/>
    </border>
    <border>
      <left style="hair">
        <color rgb="FFC0C0C0"/>
      </left>
      <right/>
      <top style="thin">
        <color indexed="64"/>
      </top>
      <bottom style="hair">
        <color rgb="FFC0C0C0"/>
      </bottom>
      <diagonal/>
    </border>
    <border>
      <left/>
      <right style="hair">
        <color rgb="FFC0C0C0"/>
      </right>
      <top style="thin">
        <color indexed="64"/>
      </top>
      <bottom style="hair">
        <color rgb="FFC0C0C0"/>
      </bottom>
      <diagonal/>
    </border>
    <border>
      <left/>
      <right style="hair">
        <color rgb="FFC0C0C0"/>
      </right>
      <top style="hair">
        <color rgb="FFC0C0C0"/>
      </top>
      <bottom style="thin">
        <color indexed="64"/>
      </bottom>
      <diagonal/>
    </border>
    <border>
      <left/>
      <right style="hair">
        <color rgb="FFC0C0C0"/>
      </right>
      <top style="hair">
        <color rgb="FFC0C0C0"/>
      </top>
      <bottom style="thin">
        <color rgb="FF000000"/>
      </bottom>
      <diagonal/>
    </border>
    <border>
      <left style="thin">
        <color indexed="8"/>
      </left>
      <right style="thin">
        <color indexed="8"/>
      </right>
      <top style="thin">
        <color indexed="8"/>
      </top>
      <bottom style="thin">
        <color indexed="8"/>
      </bottom>
      <diagonal/>
    </border>
    <border>
      <left style="hair">
        <color rgb="FFA6A6A6"/>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style="hair">
        <color rgb="FFA6A6A6"/>
      </left>
      <right/>
      <top style="thin">
        <color rgb="FF000000"/>
      </top>
      <bottom/>
      <diagonal/>
    </border>
    <border>
      <left style="hair">
        <color rgb="FFA6A6A6"/>
      </left>
      <right/>
      <top style="hair">
        <color rgb="FFC0C0C0"/>
      </top>
      <bottom style="thin">
        <color rgb="FF000000"/>
      </bottom>
      <diagonal/>
    </border>
    <border>
      <left style="hair">
        <color rgb="FFA6A6A6"/>
      </left>
      <right/>
      <top/>
      <bottom style="hair">
        <color rgb="FFC0C0C0"/>
      </bottom>
      <diagonal/>
    </border>
    <border>
      <left/>
      <right style="hair">
        <color rgb="FFA6A6A6"/>
      </right>
      <top style="thin">
        <color rgb="FF000000"/>
      </top>
      <bottom style="hair">
        <color rgb="FFC0C0C0"/>
      </bottom>
      <diagonal/>
    </border>
    <border>
      <left/>
      <right style="hair">
        <color rgb="FFA6A6A6"/>
      </right>
      <top style="hair">
        <color rgb="FFC0C0C0"/>
      </top>
      <bottom style="hair">
        <color rgb="FFC0C0C0"/>
      </bottom>
      <diagonal/>
    </border>
    <border>
      <left/>
      <right style="hair">
        <color rgb="FFA6A6A6"/>
      </right>
      <top style="hair">
        <color rgb="FFC0C0C0"/>
      </top>
      <bottom/>
      <diagonal/>
    </border>
    <border>
      <left/>
      <right style="hair">
        <color rgb="FFA6A6A6"/>
      </right>
      <top style="thin">
        <color rgb="FF000000"/>
      </top>
      <bottom/>
      <diagonal/>
    </border>
    <border>
      <left/>
      <right style="hair">
        <color rgb="FFA6A6A6"/>
      </right>
      <top style="hair">
        <color rgb="FFC0C0C0"/>
      </top>
      <bottom style="thin">
        <color rgb="FF000000"/>
      </bottom>
      <diagonal/>
    </border>
    <border>
      <left/>
      <right style="hair">
        <color rgb="FFA6A6A6"/>
      </right>
      <top/>
      <bottom style="hair">
        <color rgb="FFC0C0C0"/>
      </bottom>
      <diagonal/>
    </border>
  </borders>
  <cellStyleXfs count="57">
    <xf numFmtId="0" fontId="0" fillId="0" borderId="0" applyNumberForma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 fillId="0" borderId="0"/>
    <xf numFmtId="0" fontId="16" fillId="23" borderId="7" applyNumberFormat="0" applyFont="0" applyAlignment="0" applyProtection="0"/>
    <xf numFmtId="0" fontId="17" fillId="20" borderId="8" applyNumberFormat="0" applyAlignment="0" applyProtection="0"/>
    <xf numFmtId="0" fontId="22" fillId="0" borderId="0" applyNumberFormat="0" applyFont="0" applyFill="0" applyBorder="0" applyAlignment="0">
      <alignment vertical="center"/>
      <protection hidden="1"/>
    </xf>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1" fillId="0" borderId="0" applyNumberFormat="0" applyFill="0" applyBorder="0" applyProtection="0">
      <alignment horizontal="left"/>
    </xf>
    <xf numFmtId="0" fontId="21" fillId="0" borderId="0" applyNumberFormat="0" applyFill="0" applyBorder="0" applyAlignment="0" applyProtection="0"/>
    <xf numFmtId="0" fontId="23" fillId="0" borderId="0" applyNumberFormat="0" applyFill="0" applyBorder="0" applyAlignment="0" applyProtection="0"/>
    <xf numFmtId="0" fontId="33" fillId="0" borderId="0"/>
    <xf numFmtId="0" fontId="1" fillId="0" borderId="0"/>
    <xf numFmtId="0" fontId="1" fillId="0" borderId="0"/>
    <xf numFmtId="0" fontId="2" fillId="0" borderId="0" applyNumberFormat="0" applyFill="0" applyBorder="0" applyAlignment="0" applyProtection="0"/>
    <xf numFmtId="0" fontId="34" fillId="0" borderId="0"/>
    <xf numFmtId="0" fontId="23" fillId="0" borderId="0" applyNumberFormat="0" applyFill="0" applyBorder="0" applyAlignment="0" applyProtection="0"/>
    <xf numFmtId="167" fontId="35" fillId="0" borderId="0" applyFill="0" applyBorder="0" applyProtection="0">
      <alignment horizontal="right"/>
    </xf>
    <xf numFmtId="164" fontId="23" fillId="0" borderId="0" applyFont="0" applyFill="0" applyBorder="0" applyAlignment="0" applyProtection="0"/>
    <xf numFmtId="0" fontId="40" fillId="0" borderId="0" applyNumberFormat="0" applyFill="0" applyBorder="0" applyAlignment="0" applyProtection="0">
      <alignment vertical="top"/>
      <protection locked="0"/>
    </xf>
    <xf numFmtId="0" fontId="1" fillId="0" borderId="0"/>
  </cellStyleXfs>
  <cellXfs count="249">
    <xf numFmtId="0" fontId="0" fillId="0" borderId="0" xfId="0"/>
    <xf numFmtId="0" fontId="24"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28" fillId="0" borderId="0" xfId="0" applyFont="1" applyAlignment="1">
      <alignment vertical="center"/>
    </xf>
    <xf numFmtId="0" fontId="30" fillId="0" borderId="0" xfId="0" applyFont="1"/>
    <xf numFmtId="0" fontId="30" fillId="0" borderId="0" xfId="0" applyFont="1" applyFill="1" applyBorder="1"/>
    <xf numFmtId="0" fontId="25" fillId="0" borderId="0" xfId="0" applyFont="1" applyAlignment="1">
      <alignment vertical="center"/>
    </xf>
    <xf numFmtId="0" fontId="31" fillId="0" borderId="0" xfId="0" applyFont="1" applyAlignment="1">
      <alignment vertical="center"/>
    </xf>
    <xf numFmtId="0" fontId="24" fillId="0" borderId="0" xfId="0" applyFont="1" applyAlignment="1">
      <alignment horizontal="right" vertical="center" indent="2"/>
    </xf>
    <xf numFmtId="0" fontId="32" fillId="0" borderId="0" xfId="0" applyFont="1" applyAlignment="1">
      <alignment vertical="center"/>
    </xf>
    <xf numFmtId="0" fontId="27" fillId="0" borderId="0" xfId="0" applyFont="1" applyFill="1" applyBorder="1" applyAlignment="1">
      <alignment horizontal="left"/>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right" vertical="center" wrapText="1"/>
    </xf>
    <xf numFmtId="0" fontId="28" fillId="0" borderId="0" xfId="0" applyFont="1" applyAlignment="1">
      <alignment horizontal="left" vertical="center"/>
    </xf>
    <xf numFmtId="0" fontId="0" fillId="0" borderId="0" xfId="0" applyNumberFormat="1" applyFont="1" applyAlignment="1">
      <alignment vertical="center"/>
    </xf>
    <xf numFmtId="0" fontId="0" fillId="0" borderId="0" xfId="0" applyFont="1" applyAlignment="1">
      <alignment horizontal="right" vertical="center"/>
    </xf>
    <xf numFmtId="0" fontId="26" fillId="25" borderId="16" xfId="0" quotePrefix="1" applyFont="1" applyFill="1" applyBorder="1" applyAlignment="1">
      <alignment horizontal="center" vertical="center" wrapText="1"/>
    </xf>
    <xf numFmtId="0" fontId="26" fillId="25" borderId="16" xfId="0" applyFont="1" applyFill="1" applyBorder="1" applyAlignment="1">
      <alignment horizontal="center" vertical="center" wrapText="1"/>
    </xf>
    <xf numFmtId="167" fontId="0" fillId="0" borderId="18" xfId="0" applyNumberFormat="1" applyFont="1" applyFill="1" applyBorder="1" applyAlignment="1">
      <alignment horizontal="right" vertical="center"/>
    </xf>
    <xf numFmtId="0" fontId="26" fillId="0" borderId="11" xfId="0" applyFont="1" applyFill="1" applyBorder="1" applyAlignment="1">
      <alignment horizontal="left" vertical="center"/>
    </xf>
    <xf numFmtId="167" fontId="0" fillId="24" borderId="12" xfId="0" applyNumberFormat="1" applyFont="1" applyFill="1" applyBorder="1" applyAlignment="1">
      <alignment horizontal="right" vertical="center"/>
    </xf>
    <xf numFmtId="0" fontId="26" fillId="0" borderId="18" xfId="0" applyFont="1" applyFill="1" applyBorder="1" applyAlignment="1">
      <alignment horizontal="left" vertical="center"/>
    </xf>
    <xf numFmtId="167" fontId="0" fillId="0" borderId="13" xfId="0" applyNumberFormat="1" applyFont="1" applyFill="1" applyBorder="1" applyAlignment="1">
      <alignment horizontal="right" vertical="center"/>
    </xf>
    <xf numFmtId="0" fontId="26" fillId="0" borderId="23" xfId="0" applyFont="1" applyFill="1" applyBorder="1" applyAlignment="1">
      <alignment horizontal="left" vertical="center"/>
    </xf>
    <xf numFmtId="167" fontId="0" fillId="0" borderId="24" xfId="0" applyNumberFormat="1" applyFont="1" applyFill="1" applyBorder="1" applyAlignment="1">
      <alignment horizontal="right" vertical="center"/>
    </xf>
    <xf numFmtId="0" fontId="26" fillId="0" borderId="25" xfId="0" applyFont="1" applyFill="1" applyBorder="1" applyAlignment="1">
      <alignment horizontal="left" vertical="center"/>
    </xf>
    <xf numFmtId="167" fontId="0" fillId="0" borderId="22" xfId="0" applyNumberFormat="1" applyFont="1" applyFill="1" applyBorder="1" applyAlignment="1">
      <alignment horizontal="right" vertical="center"/>
    </xf>
    <xf numFmtId="0" fontId="26" fillId="0" borderId="20" xfId="0" applyFont="1" applyFill="1" applyBorder="1" applyAlignment="1">
      <alignment horizontal="left" vertical="center"/>
    </xf>
    <xf numFmtId="167" fontId="0" fillId="0" borderId="14" xfId="0" applyNumberFormat="1" applyFont="1" applyFill="1" applyBorder="1" applyAlignment="1">
      <alignment horizontal="right" vertical="center"/>
    </xf>
    <xf numFmtId="0" fontId="26" fillId="0" borderId="19" xfId="0" applyFont="1" applyFill="1" applyBorder="1" applyAlignment="1">
      <alignment horizontal="left" vertical="center"/>
    </xf>
    <xf numFmtId="167" fontId="0" fillId="0" borderId="15" xfId="0" applyNumberFormat="1" applyFont="1" applyFill="1" applyBorder="1" applyAlignment="1">
      <alignment horizontal="right" vertical="center"/>
    </xf>
    <xf numFmtId="167" fontId="0" fillId="0" borderId="12" xfId="0" applyNumberFormat="1" applyFont="1" applyFill="1" applyBorder="1" applyAlignment="1">
      <alignment horizontal="right" vertical="center"/>
    </xf>
    <xf numFmtId="167" fontId="0" fillId="0" borderId="25" xfId="0" applyNumberFormat="1" applyFont="1" applyFill="1" applyBorder="1" applyAlignment="1">
      <alignment horizontal="right" vertical="center"/>
    </xf>
    <xf numFmtId="167" fontId="0" fillId="0" borderId="20" xfId="0" applyNumberFormat="1" applyFont="1" applyFill="1" applyBorder="1" applyAlignment="1">
      <alignment horizontal="right" vertical="center"/>
    </xf>
    <xf numFmtId="167" fontId="0" fillId="0" borderId="19" xfId="0" applyNumberFormat="1" applyFont="1" applyFill="1" applyBorder="1" applyAlignment="1">
      <alignment horizontal="right" vertical="center"/>
    </xf>
    <xf numFmtId="0" fontId="0" fillId="0" borderId="0" xfId="46" applyFont="1" applyAlignment="1">
      <alignment vertical="center"/>
    </xf>
    <xf numFmtId="0" fontId="26" fillId="25" borderId="17" xfId="0" applyFont="1" applyFill="1" applyBorder="1" applyAlignment="1">
      <alignment horizontal="center" vertical="center" wrapText="1"/>
    </xf>
    <xf numFmtId="0" fontId="0" fillId="0" borderId="0" xfId="46" applyFont="1" applyAlignment="1">
      <alignment horizontal="left" vertical="center"/>
    </xf>
    <xf numFmtId="0" fontId="26" fillId="0" borderId="0" xfId="0" applyFont="1" applyAlignment="1">
      <alignment horizontal="left" vertical="center"/>
    </xf>
    <xf numFmtId="0" fontId="0" fillId="0" borderId="0" xfId="0" applyFont="1" applyBorder="1" applyAlignment="1">
      <alignment vertical="center"/>
    </xf>
    <xf numFmtId="166" fontId="0" fillId="0" borderId="0" xfId="0" applyNumberFormat="1" applyFont="1" applyAlignment="1">
      <alignment vertical="center"/>
    </xf>
    <xf numFmtId="0" fontId="0" fillId="0" borderId="0" xfId="0" applyFont="1"/>
    <xf numFmtId="0" fontId="30" fillId="0" borderId="0" xfId="0" applyFont="1" applyFill="1" applyBorder="1" applyAlignment="1">
      <alignment horizontal="left"/>
    </xf>
    <xf numFmtId="0" fontId="0" fillId="0" borderId="0" xfId="0" applyFont="1" applyAlignment="1">
      <alignment horizontal="right" vertical="center" indent="2"/>
    </xf>
    <xf numFmtId="165" fontId="0" fillId="0" borderId="0" xfId="0" applyNumberFormat="1" applyFont="1" applyAlignment="1">
      <alignment vertical="center"/>
    </xf>
    <xf numFmtId="165" fontId="0" fillId="0" borderId="0" xfId="0" applyNumberFormat="1" applyFont="1" applyAlignment="1">
      <alignment horizontal="right" vertical="center" indent="2"/>
    </xf>
    <xf numFmtId="0" fontId="0" fillId="0" borderId="0" xfId="0" applyFont="1" applyAlignment="1">
      <alignment horizontal="left" vertical="center" wrapText="1"/>
    </xf>
    <xf numFmtId="0" fontId="0" fillId="0" borderId="0" xfId="0" applyFont="1" applyAlignment="1">
      <alignment vertical="center" wrapText="1"/>
    </xf>
    <xf numFmtId="165" fontId="0" fillId="0" borderId="0" xfId="46" applyNumberFormat="1" applyFont="1" applyAlignment="1">
      <alignment vertical="center"/>
    </xf>
    <xf numFmtId="167" fontId="0" fillId="0" borderId="0" xfId="0" applyNumberFormat="1" applyFont="1" applyAlignment="1">
      <alignment vertical="center"/>
    </xf>
    <xf numFmtId="0" fontId="0" fillId="0" borderId="0" xfId="48" applyFont="1" applyAlignment="1">
      <alignment vertical="center"/>
    </xf>
    <xf numFmtId="2" fontId="0" fillId="0" borderId="0" xfId="0" applyNumberFormat="1" applyFont="1" applyAlignment="1">
      <alignment vertical="center"/>
    </xf>
    <xf numFmtId="0" fontId="0" fillId="0" borderId="0" xfId="50" applyFont="1" applyAlignment="1">
      <alignment vertical="center"/>
    </xf>
    <xf numFmtId="0" fontId="0" fillId="0" borderId="0" xfId="0" applyNumberFormat="1" applyFont="1" applyFill="1" applyBorder="1" applyAlignment="1"/>
    <xf numFmtId="168" fontId="0" fillId="0" borderId="0" xfId="0" applyNumberFormat="1" applyFont="1" applyFill="1" applyBorder="1" applyAlignment="1"/>
    <xf numFmtId="0" fontId="0" fillId="0" borderId="0" xfId="50" applyFont="1"/>
    <xf numFmtId="0" fontId="0" fillId="0" borderId="0" xfId="46" applyFont="1" applyAlignment="1"/>
    <xf numFmtId="0" fontId="26" fillId="25" borderId="10" xfId="0" applyFont="1" applyFill="1" applyBorder="1" applyAlignment="1">
      <alignment horizontal="center" vertical="center"/>
    </xf>
    <xf numFmtId="0" fontId="26" fillId="25" borderId="0" xfId="0" applyFont="1" applyFill="1" applyBorder="1" applyAlignment="1">
      <alignment horizontal="center" vertical="center"/>
    </xf>
    <xf numFmtId="0" fontId="0" fillId="0" borderId="0" xfId="0" applyFont="1" applyAlignment="1">
      <alignment horizontal="left"/>
    </xf>
    <xf numFmtId="0" fontId="0" fillId="0" borderId="0" xfId="0" applyFont="1" applyAlignment="1">
      <alignment horizontal="left" vertical="center" indent="2"/>
    </xf>
    <xf numFmtId="0" fontId="28" fillId="0" borderId="0" xfId="0" applyFont="1" applyAlignment="1"/>
    <xf numFmtId="0" fontId="28" fillId="0" borderId="0" xfId="46" applyFont="1" applyAlignment="1"/>
    <xf numFmtId="0" fontId="0" fillId="0" borderId="0" xfId="46" applyFont="1" applyAlignment="1">
      <alignment horizontal="left"/>
    </xf>
    <xf numFmtId="2" fontId="0" fillId="0" borderId="0" xfId="0" applyNumberFormat="1" applyFont="1" applyAlignment="1">
      <alignment horizontal="center" vertical="center"/>
    </xf>
    <xf numFmtId="2" fontId="0" fillId="0" borderId="0" xfId="0" applyNumberFormat="1" applyFont="1" applyAlignment="1">
      <alignment horizontal="right" vertical="center"/>
    </xf>
    <xf numFmtId="0" fontId="35" fillId="0" borderId="0" xfId="0" applyFont="1"/>
    <xf numFmtId="0" fontId="26" fillId="0" borderId="18" xfId="0" applyNumberFormat="1" applyFont="1" applyFill="1" applyBorder="1" applyAlignment="1">
      <alignment horizontal="left"/>
    </xf>
    <xf numFmtId="169" fontId="35" fillId="0" borderId="18" xfId="53" applyNumberFormat="1" applyFont="1" applyFill="1" applyBorder="1">
      <alignment horizontal="right"/>
    </xf>
    <xf numFmtId="169" fontId="35" fillId="0" borderId="18" xfId="53" applyNumberFormat="1" applyFont="1" applyBorder="1">
      <alignment horizontal="right"/>
    </xf>
    <xf numFmtId="0" fontId="26" fillId="0" borderId="25" xfId="0" applyNumberFormat="1" applyFont="1" applyFill="1" applyBorder="1" applyAlignment="1">
      <alignment horizontal="left"/>
    </xf>
    <xf numFmtId="169" fontId="35" fillId="0" borderId="25" xfId="53" applyNumberFormat="1" applyFont="1" applyFill="1" applyBorder="1">
      <alignment horizontal="right"/>
    </xf>
    <xf numFmtId="169" fontId="35" fillId="0" borderId="25" xfId="53" applyNumberFormat="1" applyFont="1" applyBorder="1">
      <alignment horizontal="right"/>
    </xf>
    <xf numFmtId="0" fontId="26" fillId="0" borderId="31" xfId="0" applyNumberFormat="1" applyFont="1" applyFill="1" applyBorder="1" applyAlignment="1">
      <alignment horizontal="left"/>
    </xf>
    <xf numFmtId="169" fontId="35" fillId="0" borderId="31" xfId="53" applyNumberFormat="1" applyFont="1" applyFill="1" applyBorder="1">
      <alignment horizontal="right"/>
    </xf>
    <xf numFmtId="169" fontId="35" fillId="0" borderId="31" xfId="53" applyNumberFormat="1" applyFont="1" applyBorder="1">
      <alignment horizontal="right"/>
    </xf>
    <xf numFmtId="0" fontId="26" fillId="0" borderId="20" xfId="0" applyNumberFormat="1" applyFont="1" applyFill="1" applyBorder="1" applyAlignment="1">
      <alignment horizontal="left"/>
    </xf>
    <xf numFmtId="169" fontId="35" fillId="0" borderId="20" xfId="53" applyNumberFormat="1" applyFont="1" applyFill="1" applyBorder="1">
      <alignment horizontal="right"/>
    </xf>
    <xf numFmtId="169" fontId="35" fillId="0" borderId="20" xfId="53" applyNumberFormat="1" applyFont="1" applyBorder="1">
      <alignment horizontal="right"/>
    </xf>
    <xf numFmtId="169" fontId="35" fillId="0" borderId="19" xfId="53" applyNumberFormat="1" applyFont="1" applyFill="1" applyBorder="1">
      <alignment horizontal="right"/>
    </xf>
    <xf numFmtId="169" fontId="35" fillId="0" borderId="19" xfId="53" applyNumberFormat="1" applyFont="1" applyBorder="1">
      <alignment horizontal="right"/>
    </xf>
    <xf numFmtId="0" fontId="37" fillId="25" borderId="10" xfId="0" applyFont="1" applyFill="1" applyBorder="1" applyAlignment="1">
      <alignment horizontal="left"/>
    </xf>
    <xf numFmtId="0" fontId="26" fillId="25" borderId="10" xfId="0" applyFont="1" applyFill="1" applyBorder="1" applyAlignment="1">
      <alignment horizontal="center" vertical="center" wrapText="1"/>
    </xf>
    <xf numFmtId="0" fontId="37" fillId="26" borderId="32" xfId="0" applyFont="1" applyFill="1" applyBorder="1" applyAlignment="1">
      <alignment horizontal="left"/>
    </xf>
    <xf numFmtId="169" fontId="35" fillId="26" borderId="32" xfId="53" applyNumberFormat="1" applyFont="1" applyFill="1" applyBorder="1">
      <alignment horizontal="right"/>
    </xf>
    <xf numFmtId="0" fontId="26" fillId="0" borderId="19" xfId="0" applyNumberFormat="1" applyFont="1" applyFill="1" applyBorder="1" applyAlignment="1"/>
    <xf numFmtId="0" fontId="35" fillId="0" borderId="0" xfId="0" applyFont="1" applyAlignment="1">
      <alignment vertical="top"/>
    </xf>
    <xf numFmtId="0" fontId="35" fillId="0" borderId="0" xfId="0" applyFont="1" applyAlignment="1">
      <alignment horizontal="center" vertical="center"/>
    </xf>
    <xf numFmtId="0" fontId="35" fillId="0" borderId="0" xfId="0" applyFont="1" applyAlignment="1">
      <alignment horizontal="center" vertical="top"/>
    </xf>
    <xf numFmtId="0" fontId="0" fillId="0" borderId="0" xfId="48" applyFont="1" applyAlignment="1">
      <alignment horizontal="left"/>
    </xf>
    <xf numFmtId="0" fontId="35" fillId="0" borderId="0" xfId="0" applyFont="1" applyAlignment="1">
      <alignment horizontal="left"/>
    </xf>
    <xf numFmtId="167" fontId="0" fillId="0" borderId="16" xfId="0" applyNumberFormat="1" applyFont="1" applyFill="1" applyBorder="1" applyAlignment="1">
      <alignment horizontal="right" vertical="center"/>
    </xf>
    <xf numFmtId="167" fontId="0" fillId="0" borderId="17" xfId="0" applyNumberFormat="1" applyFont="1" applyFill="1" applyBorder="1" applyAlignment="1">
      <alignment horizontal="right" vertical="center"/>
    </xf>
    <xf numFmtId="167" fontId="0" fillId="0" borderId="33" xfId="0" applyNumberFormat="1" applyFont="1" applyFill="1" applyBorder="1" applyAlignment="1">
      <alignment horizontal="right" vertical="center"/>
    </xf>
    <xf numFmtId="0" fontId="26" fillId="0" borderId="19" xfId="0" applyNumberFormat="1" applyFont="1" applyFill="1" applyBorder="1" applyAlignment="1">
      <alignment horizontal="left"/>
    </xf>
    <xf numFmtId="0" fontId="28" fillId="0" borderId="0" xfId="0" applyFont="1" applyAlignment="1">
      <alignment horizontal="right" indent="2"/>
    </xf>
    <xf numFmtId="0" fontId="26" fillId="0" borderId="0" xfId="0" applyFont="1" applyFill="1" applyBorder="1" applyAlignment="1">
      <alignment vertical="center"/>
    </xf>
    <xf numFmtId="0" fontId="26" fillId="0" borderId="0" xfId="0" applyFont="1" applyFill="1" applyBorder="1" applyAlignment="1">
      <alignment horizontal="left" vertical="center"/>
    </xf>
    <xf numFmtId="0" fontId="26" fillId="0" borderId="0" xfId="0" applyFont="1" applyFill="1" applyBorder="1" applyAlignment="1">
      <alignment horizontal="left"/>
    </xf>
    <xf numFmtId="0" fontId="0" fillId="0" borderId="0" xfId="0" applyFont="1" applyFill="1" applyBorder="1" applyAlignment="1">
      <alignment horizontal="left"/>
    </xf>
    <xf numFmtId="0" fontId="26" fillId="0" borderId="0" xfId="0" applyFont="1" applyFill="1" applyBorder="1" applyAlignment="1">
      <alignment horizontal="center" vertical="center"/>
    </xf>
    <xf numFmtId="0" fontId="0" fillId="0" borderId="0" xfId="0" applyFont="1" applyFill="1" applyBorder="1" applyAlignment="1">
      <alignment vertical="center"/>
    </xf>
    <xf numFmtId="0" fontId="26" fillId="25" borderId="24" xfId="0" applyFont="1" applyFill="1" applyBorder="1" applyAlignment="1">
      <alignment horizontal="center" vertical="center" wrapText="1"/>
    </xf>
    <xf numFmtId="0" fontId="26" fillId="25" borderId="23" xfId="0" applyFont="1" applyFill="1" applyBorder="1" applyAlignment="1">
      <alignment horizontal="center" vertical="center" wrapText="1"/>
    </xf>
    <xf numFmtId="165" fontId="25" fillId="0" borderId="0" xfId="0" applyNumberFormat="1" applyFont="1" applyFill="1" applyBorder="1" applyAlignment="1">
      <alignment vertical="center"/>
    </xf>
    <xf numFmtId="0" fontId="26" fillId="26" borderId="17" xfId="0" applyFont="1" applyFill="1" applyBorder="1" applyAlignment="1">
      <alignment vertical="center"/>
    </xf>
    <xf numFmtId="167" fontId="0" fillId="26" borderId="16" xfId="0" applyNumberFormat="1" applyFont="1" applyFill="1" applyBorder="1" applyAlignment="1">
      <alignment horizontal="right" vertical="center"/>
    </xf>
    <xf numFmtId="167" fontId="0" fillId="26" borderId="37" xfId="0" applyNumberFormat="1" applyFont="1" applyFill="1" applyBorder="1" applyAlignment="1">
      <alignment horizontal="right" vertical="center"/>
    </xf>
    <xf numFmtId="167" fontId="0" fillId="26" borderId="17" xfId="0" applyNumberFormat="1" applyFont="1" applyFill="1" applyBorder="1" applyAlignment="1">
      <alignment horizontal="right" vertical="center"/>
    </xf>
    <xf numFmtId="166" fontId="39" fillId="0" borderId="0" xfId="0" applyNumberFormat="1" applyFont="1" applyFill="1" applyBorder="1" applyAlignment="1">
      <alignment vertical="center"/>
    </xf>
    <xf numFmtId="0" fontId="26" fillId="0" borderId="20" xfId="0" applyFont="1" applyFill="1" applyBorder="1" applyAlignment="1">
      <alignment vertical="center"/>
    </xf>
    <xf numFmtId="167" fontId="0" fillId="0" borderId="38" xfId="0" applyNumberFormat="1" applyFont="1" applyFill="1" applyBorder="1" applyAlignment="1">
      <alignment horizontal="right" vertical="center"/>
    </xf>
    <xf numFmtId="166" fontId="0" fillId="0" borderId="0" xfId="0" applyNumberFormat="1" applyFont="1" applyFill="1" applyBorder="1" applyAlignment="1">
      <alignment vertical="center"/>
    </xf>
    <xf numFmtId="165" fontId="39" fillId="0" borderId="0" xfId="0" applyNumberFormat="1" applyFont="1" applyFill="1" applyBorder="1" applyAlignment="1">
      <alignment vertical="center"/>
    </xf>
    <xf numFmtId="0" fontId="26" fillId="0" borderId="18" xfId="0" applyFont="1" applyFill="1" applyBorder="1" applyAlignment="1">
      <alignment vertical="center"/>
    </xf>
    <xf numFmtId="170" fontId="25" fillId="0" borderId="0" xfId="0" applyNumberFormat="1" applyFont="1" applyFill="1" applyBorder="1" applyAlignment="1">
      <alignment vertical="center"/>
    </xf>
    <xf numFmtId="167" fontId="0" fillId="0" borderId="26" xfId="0" applyNumberFormat="1" applyFont="1" applyFill="1" applyBorder="1" applyAlignment="1">
      <alignment horizontal="right" vertical="center"/>
    </xf>
    <xf numFmtId="0" fontId="25" fillId="0" borderId="0" xfId="0" applyFont="1" applyFill="1" applyBorder="1" applyAlignment="1">
      <alignment vertical="center"/>
    </xf>
    <xf numFmtId="0" fontId="26" fillId="0" borderId="39" xfId="0" applyFont="1" applyFill="1" applyBorder="1" applyAlignment="1">
      <alignment vertical="center"/>
    </xf>
    <xf numFmtId="166" fontId="0" fillId="0" borderId="0" xfId="0" applyNumberFormat="1" applyFont="1" applyFill="1" applyBorder="1" applyAlignment="1">
      <alignment horizontal="right" vertical="center"/>
    </xf>
    <xf numFmtId="0" fontId="26" fillId="0" borderId="25" xfId="0" applyFont="1" applyFill="1" applyBorder="1" applyAlignment="1">
      <alignment vertical="center"/>
    </xf>
    <xf numFmtId="167" fontId="0" fillId="0" borderId="40" xfId="0" applyNumberFormat="1" applyFont="1" applyFill="1" applyBorder="1" applyAlignment="1">
      <alignment horizontal="right" vertical="center"/>
    </xf>
    <xf numFmtId="167" fontId="0" fillId="0" borderId="0" xfId="0" applyNumberFormat="1" applyFont="1" applyFill="1" applyBorder="1" applyAlignment="1">
      <alignment horizontal="right" vertical="center"/>
    </xf>
    <xf numFmtId="0" fontId="26" fillId="0" borderId="0" xfId="0" applyFont="1" applyFill="1" applyBorder="1" applyAlignment="1">
      <alignment vertical="center" wrapText="1"/>
    </xf>
    <xf numFmtId="167" fontId="0" fillId="0" borderId="41" xfId="0" applyNumberFormat="1" applyFont="1" applyFill="1" applyBorder="1" applyAlignment="1">
      <alignment horizontal="right" vertical="center"/>
    </xf>
    <xf numFmtId="167" fontId="0" fillId="0" borderId="21" xfId="0" applyNumberFormat="1" applyFont="1" applyFill="1" applyBorder="1" applyAlignment="1">
      <alignment horizontal="right" vertical="center"/>
    </xf>
    <xf numFmtId="167" fontId="0" fillId="0" borderId="11" xfId="0" applyNumberFormat="1" applyFont="1" applyFill="1" applyBorder="1" applyAlignment="1">
      <alignment horizontal="right" vertical="center"/>
    </xf>
    <xf numFmtId="167" fontId="0" fillId="0" borderId="42" xfId="0" applyNumberFormat="1" applyFont="1" applyFill="1" applyBorder="1" applyAlignment="1">
      <alignment horizontal="right" vertical="center"/>
    </xf>
    <xf numFmtId="167" fontId="0" fillId="0" borderId="43" xfId="0" applyNumberFormat="1" applyFont="1" applyFill="1" applyBorder="1" applyAlignment="1">
      <alignment horizontal="right" vertical="center"/>
    </xf>
    <xf numFmtId="167" fontId="0" fillId="0" borderId="39" xfId="0" applyNumberFormat="1" applyFont="1" applyFill="1" applyBorder="1" applyAlignment="1">
      <alignment horizontal="right" vertical="center"/>
    </xf>
    <xf numFmtId="0" fontId="26" fillId="0" borderId="44" xfId="0" applyFont="1" applyFill="1" applyBorder="1" applyAlignment="1">
      <alignment vertical="center"/>
    </xf>
    <xf numFmtId="167" fontId="0" fillId="0" borderId="45" xfId="0" applyNumberFormat="1" applyFont="1" applyFill="1" applyBorder="1" applyAlignment="1">
      <alignment horizontal="right" vertical="center"/>
    </xf>
    <xf numFmtId="171" fontId="0" fillId="0" borderId="0" xfId="0" applyNumberFormat="1" applyFont="1" applyFill="1" applyBorder="1" applyAlignment="1">
      <alignment horizontal="right" vertical="center"/>
    </xf>
    <xf numFmtId="0" fontId="24" fillId="0" borderId="0" xfId="0" applyFont="1" applyFill="1" applyBorder="1" applyAlignment="1">
      <alignment vertical="center"/>
    </xf>
    <xf numFmtId="168" fontId="0" fillId="0" borderId="0" xfId="0" applyNumberFormat="1" applyFont="1" applyAlignment="1"/>
    <xf numFmtId="0" fontId="41" fillId="0" borderId="0" xfId="55" applyFont="1" applyFill="1" applyBorder="1" applyAlignment="1" applyProtection="1"/>
    <xf numFmtId="0" fontId="0" fillId="0" borderId="0" xfId="0" applyFont="1" applyFill="1" applyBorder="1" applyAlignment="1">
      <alignment horizontal="left" vertical="center"/>
    </xf>
    <xf numFmtId="0" fontId="0" fillId="27" borderId="46" xfId="0" applyNumberFormat="1" applyFont="1" applyFill="1" applyBorder="1" applyAlignment="1"/>
    <xf numFmtId="167" fontId="0" fillId="0" borderId="11" xfId="53" applyFont="1" applyFill="1" applyBorder="1" applyAlignment="1">
      <alignment horizontal="right" vertical="center"/>
    </xf>
    <xf numFmtId="167" fontId="0" fillId="0" borderId="0" xfId="0" applyNumberFormat="1" applyFont="1" applyFill="1" applyBorder="1" applyAlignment="1">
      <alignment vertical="center"/>
    </xf>
    <xf numFmtId="4" fontId="0" fillId="0" borderId="0" xfId="0" applyNumberFormat="1" applyFont="1" applyFill="1" applyBorder="1" applyAlignment="1">
      <alignment vertical="center"/>
    </xf>
    <xf numFmtId="172" fontId="0" fillId="0" borderId="46" xfId="0" applyNumberFormat="1" applyFont="1" applyFill="1" applyBorder="1" applyAlignment="1"/>
    <xf numFmtId="172" fontId="0" fillId="28" borderId="46" xfId="0" applyNumberFormat="1" applyFont="1" applyFill="1" applyBorder="1" applyAlignment="1"/>
    <xf numFmtId="167" fontId="0" fillId="0" borderId="18" xfId="53" applyFont="1" applyFill="1" applyBorder="1" applyAlignment="1">
      <alignment horizontal="right" vertical="center"/>
    </xf>
    <xf numFmtId="167" fontId="0" fillId="0" borderId="19" xfId="53" applyFont="1" applyFill="1" applyBorder="1" applyAlignment="1">
      <alignment horizontal="right" vertical="center"/>
    </xf>
    <xf numFmtId="0" fontId="0" fillId="0" borderId="0" xfId="0" applyFont="1" applyAlignment="1"/>
    <xf numFmtId="0" fontId="26" fillId="25" borderId="10" xfId="0" applyFont="1" applyFill="1" applyBorder="1" applyAlignment="1">
      <alignment horizontal="left" vertical="center"/>
    </xf>
    <xf numFmtId="167" fontId="0" fillId="0" borderId="25" xfId="53" applyFont="1" applyFill="1" applyBorder="1" applyAlignment="1">
      <alignment horizontal="right" vertical="center"/>
    </xf>
    <xf numFmtId="1" fontId="42" fillId="0" borderId="0" xfId="0" applyNumberFormat="1" applyFont="1" applyFill="1" applyBorder="1" applyAlignment="1">
      <alignment vertical="center"/>
    </xf>
    <xf numFmtId="0" fontId="42" fillId="0" borderId="0" xfId="0" applyFont="1" applyFill="1" applyBorder="1" applyAlignment="1">
      <alignment vertical="center"/>
    </xf>
    <xf numFmtId="166" fontId="42" fillId="0" borderId="0" xfId="0" applyNumberFormat="1" applyFont="1" applyFill="1" applyBorder="1" applyAlignment="1">
      <alignment vertical="center"/>
    </xf>
    <xf numFmtId="1" fontId="42" fillId="0" borderId="0" xfId="0" applyNumberFormat="1" applyFont="1" applyFill="1" applyBorder="1" applyAlignment="1">
      <alignment horizontal="right" vertical="center"/>
    </xf>
    <xf numFmtId="1" fontId="42" fillId="0" borderId="0" xfId="0" applyNumberFormat="1" applyFont="1" applyFill="1" applyBorder="1" applyAlignment="1">
      <alignment horizontal="left" vertical="center"/>
    </xf>
    <xf numFmtId="1" fontId="42" fillId="0" borderId="0" xfId="0" applyNumberFormat="1" applyFont="1" applyFill="1" applyBorder="1" applyAlignment="1">
      <alignment horizontal="left"/>
    </xf>
    <xf numFmtId="0" fontId="42" fillId="0" borderId="0" xfId="0" applyFont="1" applyFill="1" applyBorder="1" applyAlignment="1">
      <alignment horizontal="left"/>
    </xf>
    <xf numFmtId="1" fontId="24" fillId="0" borderId="0" xfId="0" applyNumberFormat="1" applyFont="1" applyFill="1" applyBorder="1" applyAlignment="1">
      <alignment horizontal="left" vertical="center"/>
    </xf>
    <xf numFmtId="1" fontId="24" fillId="0" borderId="0" xfId="0" applyNumberFormat="1" applyFont="1" applyFill="1" applyBorder="1" applyAlignment="1">
      <alignment horizontal="left"/>
    </xf>
    <xf numFmtId="0" fontId="32" fillId="0" borderId="0" xfId="0" applyFont="1" applyFill="1" applyBorder="1" applyAlignment="1">
      <alignment horizontal="left"/>
    </xf>
    <xf numFmtId="1" fontId="24" fillId="0" borderId="0" xfId="0" applyNumberFormat="1" applyFont="1" applyFill="1" applyBorder="1" applyAlignment="1">
      <alignment horizontal="right" vertical="center"/>
    </xf>
    <xf numFmtId="1" fontId="24" fillId="0" borderId="0" xfId="0" applyNumberFormat="1" applyFont="1" applyFill="1" applyBorder="1" applyAlignment="1">
      <alignment vertical="center"/>
    </xf>
    <xf numFmtId="0" fontId="32" fillId="0" borderId="0" xfId="0" applyFont="1" applyFill="1" applyBorder="1" applyAlignment="1">
      <alignment vertical="center"/>
    </xf>
    <xf numFmtId="0" fontId="26" fillId="25" borderId="10" xfId="0" applyFont="1" applyFill="1" applyBorder="1" applyAlignment="1">
      <alignment horizontal="center"/>
    </xf>
    <xf numFmtId="0" fontId="43" fillId="0" borderId="0" xfId="0" applyFont="1" applyFill="1" applyBorder="1" applyAlignment="1">
      <alignment horizontal="right"/>
    </xf>
    <xf numFmtId="0" fontId="0" fillId="0" borderId="0" xfId="56" applyFont="1"/>
    <xf numFmtId="0" fontId="0" fillId="26" borderId="32" xfId="56" applyFont="1" applyFill="1" applyBorder="1"/>
    <xf numFmtId="167" fontId="0" fillId="26" borderId="32" xfId="53" applyFont="1" applyFill="1" applyBorder="1" applyAlignment="1">
      <alignment horizontal="right" vertical="center"/>
    </xf>
    <xf numFmtId="0" fontId="43" fillId="0" borderId="0" xfId="56" applyFont="1"/>
    <xf numFmtId="167" fontId="0" fillId="0" borderId="0" xfId="53" applyFont="1" applyFill="1" applyBorder="1" applyAlignment="1">
      <alignment horizontal="right" vertical="center"/>
    </xf>
    <xf numFmtId="165" fontId="0" fillId="0" borderId="0" xfId="0" applyNumberFormat="1" applyFont="1" applyFill="1" applyBorder="1" applyAlignment="1">
      <alignment vertical="center"/>
    </xf>
    <xf numFmtId="165" fontId="36" fillId="0" borderId="0" xfId="0" applyNumberFormat="1" applyFont="1" applyFill="1" applyBorder="1" applyAlignment="1">
      <alignment vertical="center"/>
    </xf>
    <xf numFmtId="167" fontId="0" fillId="0" borderId="0" xfId="53" applyFont="1" applyFill="1" applyAlignment="1">
      <alignment horizontal="right" vertical="center"/>
    </xf>
    <xf numFmtId="165" fontId="0" fillId="0" borderId="0" xfId="56" applyNumberFormat="1" applyFont="1" applyFill="1"/>
    <xf numFmtId="0" fontId="36" fillId="0" borderId="0" xfId="56" applyFont="1"/>
    <xf numFmtId="1" fontId="32" fillId="0" borderId="0" xfId="0" applyNumberFormat="1" applyFont="1" applyFill="1" applyBorder="1" applyAlignment="1">
      <alignment vertical="center"/>
    </xf>
    <xf numFmtId="167" fontId="0" fillId="0" borderId="0" xfId="53" applyNumberFormat="1" applyFont="1" applyFill="1" applyAlignment="1">
      <alignment horizontal="right" vertical="center"/>
    </xf>
    <xf numFmtId="173" fontId="36" fillId="0" borderId="0" xfId="54" applyNumberFormat="1" applyFont="1" applyFill="1" applyBorder="1" applyAlignment="1">
      <alignment vertical="center"/>
    </xf>
    <xf numFmtId="172" fontId="36" fillId="0" borderId="0" xfId="56" applyNumberFormat="1" applyFont="1"/>
    <xf numFmtId="165" fontId="36" fillId="0" borderId="0" xfId="56" applyNumberFormat="1" applyFont="1"/>
    <xf numFmtId="0" fontId="35" fillId="0" borderId="20" xfId="0" applyFont="1" applyBorder="1" applyAlignment="1">
      <alignment horizontal="left" wrapText="1"/>
    </xf>
    <xf numFmtId="0" fontId="0" fillId="0" borderId="0" xfId="56" applyFont="1" applyAlignment="1">
      <alignment horizontal="left" wrapText="1"/>
    </xf>
    <xf numFmtId="0" fontId="0" fillId="0" borderId="0" xfId="56" applyFont="1" applyAlignment="1">
      <alignment wrapText="1"/>
    </xf>
    <xf numFmtId="165" fontId="0" fillId="0" borderId="0" xfId="56" applyNumberFormat="1" applyFont="1"/>
    <xf numFmtId="0" fontId="36" fillId="0" borderId="0" xfId="0" applyFont="1" applyFill="1" applyBorder="1" applyAlignment="1">
      <alignment vertical="center"/>
    </xf>
    <xf numFmtId="0" fontId="28" fillId="0" borderId="0" xfId="0" applyFont="1" applyFill="1" applyBorder="1" applyAlignment="1">
      <alignment vertical="center"/>
    </xf>
    <xf numFmtId="165" fontId="24" fillId="0" borderId="0" xfId="0" applyNumberFormat="1" applyFont="1" applyFill="1" applyBorder="1" applyAlignment="1">
      <alignment vertical="center"/>
    </xf>
    <xf numFmtId="0" fontId="41" fillId="0" borderId="0" xfId="55" applyFont="1" applyFill="1" applyBorder="1" applyAlignment="1" applyProtection="1">
      <alignment vertical="center"/>
    </xf>
    <xf numFmtId="0" fontId="26" fillId="25" borderId="10" xfId="0" applyNumberFormat="1" applyFont="1" applyFill="1" applyBorder="1" applyAlignment="1">
      <alignment horizontal="center" vertical="center"/>
    </xf>
    <xf numFmtId="0" fontId="0" fillId="26" borderId="32" xfId="0" applyFont="1" applyFill="1" applyBorder="1" applyAlignment="1">
      <alignment vertical="center"/>
    </xf>
    <xf numFmtId="0" fontId="26" fillId="0" borderId="19" xfId="0" applyFont="1" applyFill="1" applyBorder="1" applyAlignment="1">
      <alignment vertical="center"/>
    </xf>
    <xf numFmtId="167" fontId="0" fillId="0" borderId="37" xfId="0" applyNumberFormat="1" applyFont="1" applyFill="1" applyBorder="1" applyAlignment="1">
      <alignment horizontal="right" vertical="center"/>
    </xf>
    <xf numFmtId="0" fontId="26" fillId="25" borderId="10" xfId="0" applyFont="1" applyFill="1" applyBorder="1" applyAlignment="1">
      <alignment horizontal="center" vertical="center"/>
    </xf>
    <xf numFmtId="0" fontId="44" fillId="0" borderId="0" xfId="0" applyFont="1" applyAlignment="1">
      <alignment horizontal="left" vertical="center"/>
    </xf>
    <xf numFmtId="0" fontId="1" fillId="0" borderId="0" xfId="0" applyFont="1" applyAlignment="1">
      <alignment horizontal="left" vertical="center"/>
    </xf>
    <xf numFmtId="0" fontId="28" fillId="0" borderId="0" xfId="0" applyFont="1" applyAlignment="1">
      <alignment horizontal="left"/>
    </xf>
    <xf numFmtId="3" fontId="0" fillId="0" borderId="0" xfId="0" applyNumberFormat="1" applyFont="1" applyAlignment="1">
      <alignment vertical="center"/>
    </xf>
    <xf numFmtId="0" fontId="45" fillId="0" borderId="0" xfId="0" applyFont="1" applyBorder="1" applyAlignment="1">
      <alignment horizontal="left" vertical="center"/>
    </xf>
    <xf numFmtId="0" fontId="26" fillId="25" borderId="11" xfId="0" applyFont="1" applyFill="1" applyBorder="1" applyAlignment="1">
      <alignment horizontal="center" vertical="center" wrapText="1"/>
    </xf>
    <xf numFmtId="0" fontId="26" fillId="25" borderId="18" xfId="0" applyFont="1" applyFill="1" applyBorder="1" applyAlignment="1">
      <alignment horizontal="center" vertical="center" wrapText="1"/>
    </xf>
    <xf numFmtId="0" fontId="26" fillId="25" borderId="11" xfId="0" applyFont="1" applyFill="1" applyBorder="1" applyAlignment="1">
      <alignment horizontal="center" vertical="center"/>
    </xf>
    <xf numFmtId="0" fontId="26" fillId="25" borderId="27" xfId="0" applyFont="1" applyFill="1" applyBorder="1" applyAlignment="1">
      <alignment horizontal="center" vertical="center" wrapText="1"/>
    </xf>
    <xf numFmtId="0" fontId="26" fillId="25" borderId="28" xfId="0" applyFont="1" applyFill="1" applyBorder="1" applyAlignment="1">
      <alignment horizontal="center" vertical="center" wrapText="1"/>
    </xf>
    <xf numFmtId="0" fontId="26" fillId="25" borderId="29" xfId="0" applyFont="1" applyFill="1" applyBorder="1" applyAlignment="1">
      <alignment horizontal="center" vertical="center" wrapText="1"/>
    </xf>
    <xf numFmtId="0" fontId="26" fillId="25" borderId="30" xfId="0" applyFont="1" applyFill="1" applyBorder="1" applyAlignment="1">
      <alignment horizontal="center" vertical="center" wrapText="1"/>
    </xf>
    <xf numFmtId="0" fontId="26" fillId="25" borderId="12" xfId="0" applyFont="1" applyFill="1" applyBorder="1" applyAlignment="1">
      <alignment horizontal="center" vertical="center" wrapText="1"/>
    </xf>
    <xf numFmtId="0" fontId="37" fillId="0" borderId="0" xfId="0" applyFont="1" applyAlignment="1">
      <alignment horizontal="left" vertical="center" wrapText="1"/>
    </xf>
    <xf numFmtId="0" fontId="38" fillId="0" borderId="0" xfId="0" applyFont="1" applyAlignment="1">
      <alignment horizontal="left" wrapText="1"/>
    </xf>
    <xf numFmtId="0" fontId="28" fillId="0" borderId="0" xfId="0" applyFont="1" applyFill="1" applyBorder="1" applyAlignment="1">
      <alignment horizontal="left" vertical="center"/>
    </xf>
    <xf numFmtId="0" fontId="26" fillId="0" borderId="0" xfId="0" applyFont="1" applyFill="1" applyBorder="1" applyAlignment="1">
      <alignment horizontal="left"/>
    </xf>
    <xf numFmtId="0" fontId="26" fillId="25" borderId="34" xfId="0" applyFont="1" applyFill="1" applyBorder="1" applyAlignment="1">
      <alignment horizontal="center" wrapText="1"/>
    </xf>
    <xf numFmtId="0" fontId="26" fillId="25" borderId="36" xfId="0" applyFont="1" applyFill="1" applyBorder="1" applyAlignment="1">
      <alignment horizontal="center" wrapText="1"/>
    </xf>
    <xf numFmtId="0" fontId="26" fillId="25" borderId="35" xfId="0" applyFont="1" applyFill="1" applyBorder="1" applyAlignment="1">
      <alignment horizontal="center" vertical="center" wrapText="1"/>
    </xf>
    <xf numFmtId="0" fontId="26" fillId="25" borderId="34" xfId="0" applyFont="1" applyFill="1" applyBorder="1" applyAlignment="1">
      <alignment horizontal="center" vertical="center" wrapText="1"/>
    </xf>
    <xf numFmtId="0" fontId="26" fillId="25" borderId="10"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wrapText="1"/>
    </xf>
    <xf numFmtId="0" fontId="26" fillId="26" borderId="10" xfId="0" applyFont="1" applyFill="1" applyBorder="1" applyAlignment="1">
      <alignment horizontal="left" vertical="center"/>
    </xf>
    <xf numFmtId="3" fontId="26" fillId="25" borderId="25" xfId="0" quotePrefix="1" applyNumberFormat="1" applyFont="1" applyFill="1" applyBorder="1" applyAlignment="1">
      <alignment horizontal="center" vertical="center" wrapText="1"/>
    </xf>
    <xf numFmtId="0" fontId="26" fillId="25" borderId="25" xfId="0" applyFont="1" applyFill="1" applyBorder="1" applyAlignment="1">
      <alignment horizontal="center" vertical="center"/>
    </xf>
    <xf numFmtId="0" fontId="0" fillId="0" borderId="0" xfId="0" applyFont="1" applyFill="1" applyAlignment="1">
      <alignment vertical="center"/>
    </xf>
    <xf numFmtId="166" fontId="0" fillId="0" borderId="0" xfId="0" applyNumberFormat="1" applyFont="1" applyFill="1" applyAlignment="1">
      <alignment vertical="center"/>
    </xf>
    <xf numFmtId="3" fontId="26" fillId="26" borderId="10" xfId="0" quotePrefix="1" applyNumberFormat="1" applyFont="1" applyFill="1" applyBorder="1" applyAlignment="1">
      <alignment horizontal="center" vertical="center" wrapText="1"/>
    </xf>
    <xf numFmtId="0" fontId="26" fillId="26" borderId="10" xfId="0" applyFont="1" applyFill="1" applyBorder="1" applyAlignment="1">
      <alignment horizontal="center" vertical="center"/>
    </xf>
    <xf numFmtId="167" fontId="0" fillId="0" borderId="18" xfId="0" applyNumberFormat="1" applyFont="1" applyBorder="1" applyAlignment="1">
      <alignment horizontal="right" vertical="center"/>
    </xf>
    <xf numFmtId="167" fontId="0" fillId="0" borderId="25" xfId="0" applyNumberFormat="1" applyFont="1" applyBorder="1" applyAlignment="1">
      <alignment horizontal="right" vertical="center"/>
    </xf>
    <xf numFmtId="167" fontId="0" fillId="0" borderId="20" xfId="0" applyNumberFormat="1" applyFont="1" applyBorder="1" applyAlignment="1">
      <alignment horizontal="right" vertical="center"/>
    </xf>
    <xf numFmtId="167" fontId="0" fillId="0" borderId="19" xfId="0" applyNumberFormat="1" applyFont="1" applyBorder="1" applyAlignment="1">
      <alignment horizontal="right" vertical="center"/>
    </xf>
    <xf numFmtId="0" fontId="26" fillId="25" borderId="48" xfId="0" applyFont="1" applyFill="1" applyBorder="1" applyAlignment="1">
      <alignment horizontal="center" vertical="center" wrapText="1"/>
    </xf>
    <xf numFmtId="3" fontId="26" fillId="25" borderId="49" xfId="0" quotePrefix="1" applyNumberFormat="1" applyFont="1" applyFill="1" applyBorder="1" applyAlignment="1">
      <alignment horizontal="center" vertical="center" wrapText="1"/>
    </xf>
    <xf numFmtId="3" fontId="26" fillId="26" borderId="50" xfId="0" quotePrefix="1" applyNumberFormat="1" applyFont="1" applyFill="1" applyBorder="1" applyAlignment="1">
      <alignment horizontal="center" vertical="center" wrapText="1"/>
    </xf>
    <xf numFmtId="167" fontId="0" fillId="0" borderId="47" xfId="0" applyNumberFormat="1" applyFont="1" applyFill="1" applyBorder="1" applyAlignment="1">
      <alignment horizontal="right" vertical="center"/>
    </xf>
    <xf numFmtId="167" fontId="0" fillId="0" borderId="48" xfId="0" applyNumberFormat="1" applyFont="1" applyFill="1" applyBorder="1" applyAlignment="1">
      <alignment horizontal="right" vertical="center"/>
    </xf>
    <xf numFmtId="167" fontId="0" fillId="0" borderId="49" xfId="0" applyNumberFormat="1" applyFont="1" applyFill="1" applyBorder="1" applyAlignment="1">
      <alignment horizontal="right" vertical="center"/>
    </xf>
    <xf numFmtId="167" fontId="0" fillId="0" borderId="51" xfId="0" applyNumberFormat="1" applyFont="1" applyFill="1" applyBorder="1" applyAlignment="1">
      <alignment horizontal="right" vertical="center"/>
    </xf>
    <xf numFmtId="167" fontId="0" fillId="0" borderId="52" xfId="0" applyNumberFormat="1" applyFont="1" applyFill="1" applyBorder="1" applyAlignment="1">
      <alignment horizontal="right" vertical="center"/>
    </xf>
    <xf numFmtId="0" fontId="26" fillId="25" borderId="53" xfId="0" applyFont="1" applyFill="1" applyBorder="1" applyAlignment="1">
      <alignment horizontal="center" vertical="center" wrapText="1"/>
    </xf>
    <xf numFmtId="0" fontId="26" fillId="25" borderId="54" xfId="0" applyFont="1" applyFill="1" applyBorder="1" applyAlignment="1">
      <alignment horizontal="center" vertical="center" wrapText="1"/>
    </xf>
    <xf numFmtId="0" fontId="26" fillId="25" borderId="55" xfId="0" applyFont="1" applyFill="1" applyBorder="1" applyAlignment="1">
      <alignment horizontal="center" vertical="center"/>
    </xf>
    <xf numFmtId="0" fontId="26" fillId="26" borderId="56" xfId="0" applyFont="1" applyFill="1" applyBorder="1" applyAlignment="1">
      <alignment horizontal="center" vertical="center"/>
    </xf>
    <xf numFmtId="167" fontId="0" fillId="0" borderId="53" xfId="0" applyNumberFormat="1" applyFont="1" applyFill="1" applyBorder="1" applyAlignment="1">
      <alignment horizontal="right" vertical="center"/>
    </xf>
    <xf numFmtId="167" fontId="0" fillId="0" borderId="54" xfId="0" applyNumberFormat="1" applyFont="1" applyFill="1" applyBorder="1" applyAlignment="1">
      <alignment horizontal="right" vertical="center"/>
    </xf>
    <xf numFmtId="167" fontId="0" fillId="0" borderId="55" xfId="0" applyNumberFormat="1" applyFont="1" applyFill="1" applyBorder="1" applyAlignment="1">
      <alignment horizontal="right" vertical="center"/>
    </xf>
    <xf numFmtId="167" fontId="0" fillId="0" borderId="57" xfId="0" applyNumberFormat="1" applyFont="1" applyFill="1" applyBorder="1" applyAlignment="1">
      <alignment horizontal="right" vertical="center"/>
    </xf>
    <xf numFmtId="167" fontId="0" fillId="0" borderId="58" xfId="0" applyNumberFormat="1" applyFont="1" applyFill="1" applyBorder="1" applyAlignment="1">
      <alignment horizontal="right" vertical="center"/>
    </xf>
    <xf numFmtId="0" fontId="26" fillId="25" borderId="47" xfId="0" applyFont="1" applyFill="1" applyBorder="1" applyAlignment="1">
      <alignment horizontal="center" vertical="center" wrapText="1"/>
    </xf>
    <xf numFmtId="167" fontId="0" fillId="0" borderId="57" xfId="0" applyNumberFormat="1" applyFont="1" applyBorder="1" applyAlignment="1">
      <alignment horizontal="right" vertical="center"/>
    </xf>
    <xf numFmtId="0" fontId="23" fillId="0" borderId="0" xfId="46" applyFont="1" applyAlignment="1">
      <alignment horizontal="left"/>
    </xf>
  </cellXfs>
  <cellStyles count="5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4"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55" builtinId="8"/>
    <cellStyle name="Input" xfId="34" builtinId="20" customBuiltin="1"/>
    <cellStyle name="Linked Cell" xfId="35" builtinId="24" customBuiltin="1"/>
    <cellStyle name="Neutral" xfId="36" builtinId="28" customBuiltin="1"/>
    <cellStyle name="Normal" xfId="0" builtinId="0" customBuiltin="1"/>
    <cellStyle name="Normal 10" xfId="51"/>
    <cellStyle name="Normal 11" xfId="46"/>
    <cellStyle name="Normal 2" xfId="48"/>
    <cellStyle name="Normal 2 10" xfId="50"/>
    <cellStyle name="Normal 2 2" xfId="49"/>
    <cellStyle name="Normal 3" xfId="56"/>
    <cellStyle name="Normal 50" xfId="52"/>
    <cellStyle name="Normal 9" xfId="47"/>
    <cellStyle name="Normalny_faktwiekpleckrajobywat.tabl4Anowa" xfId="37"/>
    <cellStyle name="Note" xfId="38" builtinId="10" customBuiltin="1"/>
    <cellStyle name="NumberCellStyle" xfId="53"/>
    <cellStyle name="Output" xfId="39" builtinId="21" customBuiltin="1"/>
    <cellStyle name="SDMX_protected" xfId="40"/>
    <cellStyle name="Title" xfId="41" builtinId="15" customBuiltin="1"/>
    <cellStyle name="Total" xfId="42" builtinId="25" customBuiltin="1"/>
    <cellStyle name="Warning Text" xfId="43" builtinId="11" customBuiltin="1"/>
    <cellStyle name="Κατηγορία Πιλότου δεδομένων" xfId="44"/>
    <cellStyle name="Τιμή Πιλότου δεδομένων" xfId="4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7A85C2"/>
      <rgbColor rgb="00FF0000"/>
      <rgbColor rgb="004D4D4D"/>
      <rgbColor rgb="00FF0000"/>
      <rgbColor rgb="00000000"/>
      <rgbColor rgb="00FF0000"/>
      <rgbColor rgb="00FF0000"/>
      <rgbColor rgb="00FF0000"/>
      <rgbColor rgb="00BDD52F"/>
      <rgbColor rgb="00E2EBAC"/>
      <rgbColor rgb="00FFFFFF"/>
      <rgbColor rgb="00D6E387"/>
      <rgbColor rgb="00C0C0C0"/>
      <rgbColor rgb="00F5F8E7"/>
      <rgbColor rgb="00FF0000"/>
      <rgbColor rgb="0000FF00"/>
      <rgbColor rgb="007B86C2"/>
      <rgbColor rgb="00BED730"/>
      <rgbColor rgb="00F5E69D"/>
      <rgbColor rgb="00588944"/>
      <rgbColor rgb="00854337"/>
      <rgbColor rgb="00C3C6E3"/>
      <rgbColor rgb="00DEDFF0"/>
      <rgbColor rgb="00DDE89A"/>
      <rgbColor rgb="007B86C2"/>
      <rgbColor rgb="00BED730"/>
      <rgbColor rgb="00F5E69D"/>
      <rgbColor rgb="00588944"/>
      <rgbColor rgb="00854337"/>
      <rgbColor rgb="00C3C6E3"/>
      <rgbColor rgb="00DEDFF0"/>
      <rgbColor rgb="00DDE89A"/>
      <rgbColor rgb="00FF0000"/>
      <rgbColor rgb="00FF0000"/>
      <rgbColor rgb="00FF0000"/>
      <rgbColor rgb="00FF0000"/>
      <rgbColor rgb="00FF0000"/>
      <rgbColor rgb="00FF0000"/>
      <rgbColor rgb="00FF0000"/>
      <rgbColor rgb="00FF0000"/>
      <rgbColor rgb="00B2B2B2"/>
      <rgbColor rgb="00969696"/>
      <rgbColor rgb="00777777"/>
      <rgbColor rgb="00FF0000"/>
      <rgbColor rgb="005F5F5F"/>
      <rgbColor rgb="00CADD5C"/>
      <rgbColor rgb="0000FF00"/>
      <rgbColor rgb="00EAEAEA"/>
      <rgbColor rgb="00DEDFEF"/>
      <rgbColor rgb="00808080"/>
      <rgbColor rgb="00C2C5E2"/>
      <rgbColor rgb="00A8AED9"/>
      <rgbColor rgb="009199CA"/>
      <rgbColor rgb="00FF0000"/>
      <rgbColor rgb="00000000"/>
      <rgbColor rgb="00FF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Immigrants, EU, 2016</a:t>
            </a:r>
          </a:p>
          <a:p>
            <a:pPr algn="l">
              <a:defRPr sz="1800" b="1"/>
            </a:pPr>
            <a:r>
              <a:rPr lang="en-US" sz="1600" b="0"/>
              <a:t>(per 1 000 inhabitants)</a:t>
            </a:r>
          </a:p>
        </c:rich>
      </c:tx>
      <c:layout>
        <c:manualLayout>
          <c:xMode val="edge"/>
          <c:yMode val="edge"/>
          <c:x val="5.3333333333333332E-3"/>
          <c:y val="7.69143652414899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8235695538057746E-2"/>
          <c:y val="0.15729956691761746"/>
          <c:w val="0.93709763779527555"/>
          <c:h val="0.53402839896389687"/>
        </c:manualLayout>
      </c:layout>
      <c:barChart>
        <c:barDir val="col"/>
        <c:grouping val="clustered"/>
        <c:varyColors val="0"/>
        <c:ser>
          <c:idx val="0"/>
          <c:order val="0"/>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 1 bargraph'!$C$12:$C$45</c:f>
              <c:strCache>
                <c:ptCount val="34"/>
                <c:pt idx="0">
                  <c:v>EU</c:v>
                </c:pt>
                <c:pt idx="2">
                  <c:v>Luxembourg</c:v>
                </c:pt>
                <c:pt idx="3">
                  <c:v>Malta</c:v>
                </c:pt>
                <c:pt idx="4">
                  <c:v>Cyprus</c:v>
                </c:pt>
                <c:pt idx="5">
                  <c:v>Ireland</c:v>
                </c:pt>
                <c:pt idx="6">
                  <c:v>Sweden</c:v>
                </c:pt>
                <c:pt idx="7">
                  <c:v>Austria</c:v>
                </c:pt>
                <c:pt idx="8">
                  <c:v>Denmark</c:v>
                </c:pt>
                <c:pt idx="9">
                  <c:v>Germany (¹)</c:v>
                </c:pt>
                <c:pt idx="10">
                  <c:v>Estonia</c:v>
                </c:pt>
                <c:pt idx="11">
                  <c:v>Netherlands</c:v>
                </c:pt>
                <c:pt idx="12">
                  <c:v>Belgium</c:v>
                </c:pt>
                <c:pt idx="13">
                  <c:v>Greece</c:v>
                </c:pt>
                <c:pt idx="14">
                  <c:v>Spain</c:v>
                </c:pt>
                <c:pt idx="15">
                  <c:v>Slovenia</c:v>
                </c:pt>
                <c:pt idx="16">
                  <c:v>Lithuania</c:v>
                </c:pt>
                <c:pt idx="17">
                  <c:v>Romania</c:v>
                </c:pt>
                <c:pt idx="18">
                  <c:v>Finland</c:v>
                </c:pt>
                <c:pt idx="19">
                  <c:v>Czechia</c:v>
                </c:pt>
                <c:pt idx="20">
                  <c:v>France</c:v>
                </c:pt>
                <c:pt idx="21">
                  <c:v>Poland (²) (³)</c:v>
                </c:pt>
                <c:pt idx="22">
                  <c:v>Hungary</c:v>
                </c:pt>
                <c:pt idx="23">
                  <c:v>Italy</c:v>
                </c:pt>
                <c:pt idx="24">
                  <c:v>Latvia</c:v>
                </c:pt>
                <c:pt idx="25">
                  <c:v>Croatia</c:v>
                </c:pt>
                <c:pt idx="26">
                  <c:v>Bulgaria</c:v>
                </c:pt>
                <c:pt idx="27">
                  <c:v>Portugal (³)</c:v>
                </c:pt>
                <c:pt idx="28">
                  <c:v>Slovakia</c:v>
                </c:pt>
                <c:pt idx="30">
                  <c:v>Iceland</c:v>
                </c:pt>
                <c:pt idx="31">
                  <c:v>Switzerland</c:v>
                </c:pt>
                <c:pt idx="32">
                  <c:v>Liechtenstein</c:v>
                </c:pt>
                <c:pt idx="33">
                  <c:v>Norway</c:v>
                </c:pt>
              </c:strCache>
            </c:strRef>
          </c:cat>
          <c:val>
            <c:numRef>
              <c:f>'Fig 1 bargraph'!$D$12:$D$45</c:f>
              <c:numCache>
                <c:formatCode>0.0</c:formatCode>
                <c:ptCount val="34"/>
                <c:pt idx="0">
                  <c:v>4.5999999999999996</c:v>
                </c:pt>
                <c:pt idx="2">
                  <c:v>39.228187804434938</c:v>
                </c:pt>
                <c:pt idx="3">
                  <c:v>38.115569464625011</c:v>
                </c:pt>
                <c:pt idx="4">
                  <c:v>20.422506680382664</c:v>
                </c:pt>
                <c:pt idx="5">
                  <c:v>17.913566332715394</c:v>
                </c:pt>
                <c:pt idx="6">
                  <c:v>16.426847094426783</c:v>
                </c:pt>
                <c:pt idx="7">
                  <c:v>14.823614677815385</c:v>
                </c:pt>
                <c:pt idx="8">
                  <c:v>12.985836267743945</c:v>
                </c:pt>
                <c:pt idx="9">
                  <c:v>12.505994556548295</c:v>
                </c:pt>
                <c:pt idx="10">
                  <c:v>11.264719774705604</c:v>
                </c:pt>
                <c:pt idx="11">
                  <c:v>11.111480713493618</c:v>
                </c:pt>
                <c:pt idx="12">
                  <c:v>10.916723426239002</c:v>
                </c:pt>
                <c:pt idx="13">
                  <c:v>10.845148471778018</c:v>
                </c:pt>
                <c:pt idx="14">
                  <c:v>8.9223270647294886</c:v>
                </c:pt>
                <c:pt idx="15">
                  <c:v>8.0497171606478606</c:v>
                </c:pt>
                <c:pt idx="16">
                  <c:v>7.0294198758747113</c:v>
                </c:pt>
                <c:pt idx="17">
                  <c:v>6.9765853097998756</c:v>
                </c:pt>
                <c:pt idx="18">
                  <c:v>6.3517886412986364</c:v>
                </c:pt>
                <c:pt idx="19">
                  <c:v>6.064829595777872</c:v>
                </c:pt>
                <c:pt idx="20">
                  <c:v>5.6553441824685962</c:v>
                </c:pt>
                <c:pt idx="21">
                  <c:v>5.4859501044328676</c:v>
                </c:pt>
                <c:pt idx="22">
                  <c:v>5.4634068006565712</c:v>
                </c:pt>
                <c:pt idx="23">
                  <c:v>4.9618244183522142</c:v>
                </c:pt>
                <c:pt idx="24">
                  <c:v>4.2586601474379275</c:v>
                </c:pt>
                <c:pt idx="25">
                  <c:v>3.3517550038454709</c:v>
                </c:pt>
                <c:pt idx="26">
                  <c:v>2.9800128973487903</c:v>
                </c:pt>
                <c:pt idx="27">
                  <c:v>2.8981783508449972</c:v>
                </c:pt>
                <c:pt idx="28">
                  <c:v>1.4152617548343498</c:v>
                </c:pt>
                <c:pt idx="30">
                  <c:v>25.965972948881916</c:v>
                </c:pt>
                <c:pt idx="31">
                  <c:v>17.831001208836906</c:v>
                </c:pt>
                <c:pt idx="32">
                  <c:v>16.09396542581398</c:v>
                </c:pt>
                <c:pt idx="33">
                  <c:v>11.741288932182689</c:v>
                </c:pt>
              </c:numCache>
            </c:numRef>
          </c:val>
          <c:extLst>
            <c:ext xmlns:c16="http://schemas.microsoft.com/office/drawing/2014/chart" uri="{C3380CC4-5D6E-409C-BE32-E72D297353CC}">
              <c16:uniqueId val="{00000000-197C-4844-B14D-4E5B2FF53D55}"/>
            </c:ext>
          </c:extLst>
        </c:ser>
        <c:dLbls>
          <c:showLegendKey val="0"/>
          <c:showVal val="0"/>
          <c:showCatName val="0"/>
          <c:showSerName val="0"/>
          <c:showPercent val="0"/>
          <c:showBubbleSize val="0"/>
        </c:dLbls>
        <c:gapWidth val="219"/>
        <c:overlap val="-27"/>
        <c:axId val="456082328"/>
        <c:axId val="456082984"/>
      </c:barChart>
      <c:catAx>
        <c:axId val="45608232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56082984"/>
        <c:crosses val="autoZero"/>
        <c:auto val="1"/>
        <c:lblAlgn val="ctr"/>
        <c:lblOffset val="100"/>
        <c:tickMarkSkip val="1"/>
        <c:noMultiLvlLbl val="0"/>
      </c:catAx>
      <c:valAx>
        <c:axId val="456082984"/>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56082328"/>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Immigrants by sex, 2016</a:t>
            </a:r>
          </a:p>
          <a:p>
            <a:pPr algn="l">
              <a:defRPr sz="1800" b="1"/>
            </a:pPr>
            <a:r>
              <a:rPr lang="en-US" sz="1600" b="0"/>
              <a:t>(% of all immigrants)</a:t>
            </a:r>
          </a:p>
        </c:rich>
      </c:tx>
      <c:layout>
        <c:manualLayout>
          <c:xMode val="edge"/>
          <c:yMode val="edge"/>
          <c:x val="5.3333333333333332E-3"/>
          <c:y val="7.6701821668264617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332694151486097"/>
          <c:w val="0.97066666666666668"/>
          <c:h val="0.68000785136757236"/>
        </c:manualLayout>
      </c:layout>
      <c:barChart>
        <c:barDir val="col"/>
        <c:grouping val="percentStacked"/>
        <c:varyColors val="0"/>
        <c:ser>
          <c:idx val="0"/>
          <c:order val="0"/>
          <c:tx>
            <c:strRef>
              <c:f>'Figure 2'!$D$9:$D$10</c:f>
              <c:strCache>
                <c:ptCount val="2"/>
                <c:pt idx="1">
                  <c:v>Males</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2'!$C$11:$C$44</c:f>
              <c:strCache>
                <c:ptCount val="34"/>
                <c:pt idx="0">
                  <c:v>Slovenia</c:v>
                </c:pt>
                <c:pt idx="1">
                  <c:v>Lithuania</c:v>
                </c:pt>
                <c:pt idx="2">
                  <c:v>Greece</c:v>
                </c:pt>
                <c:pt idx="3">
                  <c:v>Estonia</c:v>
                </c:pt>
                <c:pt idx="4">
                  <c:v>Croatia</c:v>
                </c:pt>
                <c:pt idx="5">
                  <c:v>Poland (¹) (²)</c:v>
                </c:pt>
                <c:pt idx="6">
                  <c:v>Romania</c:v>
                </c:pt>
                <c:pt idx="7">
                  <c:v>Slovakia</c:v>
                </c:pt>
                <c:pt idx="8">
                  <c:v>Germany (³)</c:v>
                </c:pt>
                <c:pt idx="9">
                  <c:v>Latvia</c:v>
                </c:pt>
                <c:pt idx="10">
                  <c:v>Malta</c:v>
                </c:pt>
                <c:pt idx="11">
                  <c:v>Italy</c:v>
                </c:pt>
                <c:pt idx="12">
                  <c:v>Hungary</c:v>
                </c:pt>
                <c:pt idx="13">
                  <c:v>Finland</c:v>
                </c:pt>
                <c:pt idx="14">
                  <c:v>Czechia</c:v>
                </c:pt>
                <c:pt idx="15">
                  <c:v>Sweden</c:v>
                </c:pt>
                <c:pt idx="16">
                  <c:v>Austria</c:v>
                </c:pt>
                <c:pt idx="17">
                  <c:v>Luxembourg</c:v>
                </c:pt>
                <c:pt idx="18">
                  <c:v>Belgium</c:v>
                </c:pt>
                <c:pt idx="19">
                  <c:v>Netherlands</c:v>
                </c:pt>
                <c:pt idx="20">
                  <c:v>Denmark</c:v>
                </c:pt>
                <c:pt idx="21">
                  <c:v>Bulgaria</c:v>
                </c:pt>
                <c:pt idx="22">
                  <c:v>Portugal (²)</c:v>
                </c:pt>
                <c:pt idx="23">
                  <c:v>Ireland</c:v>
                </c:pt>
                <c:pt idx="24">
                  <c:v>Spain</c:v>
                </c:pt>
                <c:pt idx="25">
                  <c:v>Cyprus</c:v>
                </c:pt>
                <c:pt idx="26">
                  <c:v>France</c:v>
                </c:pt>
                <c:pt idx="28">
                  <c:v>Iceland</c:v>
                </c:pt>
                <c:pt idx="29">
                  <c:v>Norway</c:v>
                </c:pt>
                <c:pt idx="30">
                  <c:v>Switzerland</c:v>
                </c:pt>
                <c:pt idx="31">
                  <c:v>Liechtenstein</c:v>
                </c:pt>
                <c:pt idx="33">
                  <c:v>Turkey</c:v>
                </c:pt>
              </c:strCache>
            </c:strRef>
          </c:cat>
          <c:val>
            <c:numRef>
              <c:f>'Figure 2'!$D$11:$D$44</c:f>
              <c:numCache>
                <c:formatCode>0.0</c:formatCode>
                <c:ptCount val="34"/>
                <c:pt idx="0">
                  <c:v>62.666185405763102</c:v>
                </c:pt>
                <c:pt idx="1">
                  <c:v>61.943259597262177</c:v>
                </c:pt>
                <c:pt idx="2">
                  <c:v>60.225726680756758</c:v>
                </c:pt>
                <c:pt idx="3">
                  <c:v>60.005397382269599</c:v>
                </c:pt>
                <c:pt idx="4">
                  <c:v>59.978548444762247</c:v>
                </c:pt>
                <c:pt idx="5">
                  <c:v>58.2942074488003</c:v>
                </c:pt>
                <c:pt idx="6">
                  <c:v>57.754901604161361</c:v>
                </c:pt>
                <c:pt idx="7">
                  <c:v>57.533177205308355</c:v>
                </c:pt>
                <c:pt idx="8">
                  <c:v>57.451944551255906</c:v>
                </c:pt>
                <c:pt idx="9">
                  <c:v>56.800479328939488</c:v>
                </c:pt>
                <c:pt idx="10">
                  <c:v>56.213711805759196</c:v>
                </c:pt>
                <c:pt idx="11">
                  <c:v>56.209465366677414</c:v>
                </c:pt>
                <c:pt idx="12">
                  <c:v>56.177030101831477</c:v>
                </c:pt>
                <c:pt idx="13">
                  <c:v>56.16673828964332</c:v>
                </c:pt>
                <c:pt idx="14">
                  <c:v>56.035141925315607</c:v>
                </c:pt>
                <c:pt idx="15">
                  <c:v>55.91607619398178</c:v>
                </c:pt>
                <c:pt idx="16">
                  <c:v>54.2958404435213</c:v>
                </c:pt>
                <c:pt idx="17">
                  <c:v>53.888500524292205</c:v>
                </c:pt>
                <c:pt idx="18">
                  <c:v>53.876250990283097</c:v>
                </c:pt>
                <c:pt idx="19">
                  <c:v>53.235710662044475</c:v>
                </c:pt>
                <c:pt idx="20">
                  <c:v>52.815831574418887</c:v>
                </c:pt>
                <c:pt idx="21">
                  <c:v>51.508874346782164</c:v>
                </c:pt>
                <c:pt idx="22">
                  <c:v>51.020885547201338</c:v>
                </c:pt>
                <c:pt idx="23">
                  <c:v>49.974760814697426</c:v>
                </c:pt>
                <c:pt idx="24">
                  <c:v>49.237123444228516</c:v>
                </c:pt>
                <c:pt idx="25">
                  <c:v>49.232361566327413</c:v>
                </c:pt>
                <c:pt idx="26">
                  <c:v>48.982716898298136</c:v>
                </c:pt>
                <c:pt idx="28">
                  <c:v>59.89667049368542</c:v>
                </c:pt>
                <c:pt idx="29">
                  <c:v>53.861047835990888</c:v>
                </c:pt>
                <c:pt idx="30">
                  <c:v>52.207896587522185</c:v>
                </c:pt>
                <c:pt idx="31">
                  <c:v>51.235584843492589</c:v>
                </c:pt>
                <c:pt idx="33">
                  <c:v>50.2</c:v>
                </c:pt>
              </c:numCache>
            </c:numRef>
          </c:val>
          <c:extLst>
            <c:ext xmlns:c16="http://schemas.microsoft.com/office/drawing/2014/chart" uri="{C3380CC4-5D6E-409C-BE32-E72D297353CC}">
              <c16:uniqueId val="{00000000-BBDF-4520-9B4B-1E7496C96905}"/>
            </c:ext>
          </c:extLst>
        </c:ser>
        <c:ser>
          <c:idx val="1"/>
          <c:order val="1"/>
          <c:tx>
            <c:strRef>
              <c:f>'Figure 2'!$E$9:$E$10</c:f>
              <c:strCache>
                <c:ptCount val="2"/>
                <c:pt idx="1">
                  <c:v>Females</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'Figure 2'!$C$11:$C$44</c:f>
              <c:strCache>
                <c:ptCount val="34"/>
                <c:pt idx="0">
                  <c:v>Slovenia</c:v>
                </c:pt>
                <c:pt idx="1">
                  <c:v>Lithuania</c:v>
                </c:pt>
                <c:pt idx="2">
                  <c:v>Greece</c:v>
                </c:pt>
                <c:pt idx="3">
                  <c:v>Estonia</c:v>
                </c:pt>
                <c:pt idx="4">
                  <c:v>Croatia</c:v>
                </c:pt>
                <c:pt idx="5">
                  <c:v>Poland (¹) (²)</c:v>
                </c:pt>
                <c:pt idx="6">
                  <c:v>Romania</c:v>
                </c:pt>
                <c:pt idx="7">
                  <c:v>Slovakia</c:v>
                </c:pt>
                <c:pt idx="8">
                  <c:v>Germany (³)</c:v>
                </c:pt>
                <c:pt idx="9">
                  <c:v>Latvia</c:v>
                </c:pt>
                <c:pt idx="10">
                  <c:v>Malta</c:v>
                </c:pt>
                <c:pt idx="11">
                  <c:v>Italy</c:v>
                </c:pt>
                <c:pt idx="12">
                  <c:v>Hungary</c:v>
                </c:pt>
                <c:pt idx="13">
                  <c:v>Finland</c:v>
                </c:pt>
                <c:pt idx="14">
                  <c:v>Czechia</c:v>
                </c:pt>
                <c:pt idx="15">
                  <c:v>Sweden</c:v>
                </c:pt>
                <c:pt idx="16">
                  <c:v>Austria</c:v>
                </c:pt>
                <c:pt idx="17">
                  <c:v>Luxembourg</c:v>
                </c:pt>
                <c:pt idx="18">
                  <c:v>Belgium</c:v>
                </c:pt>
                <c:pt idx="19">
                  <c:v>Netherlands</c:v>
                </c:pt>
                <c:pt idx="20">
                  <c:v>Denmark</c:v>
                </c:pt>
                <c:pt idx="21">
                  <c:v>Bulgaria</c:v>
                </c:pt>
                <c:pt idx="22">
                  <c:v>Portugal (²)</c:v>
                </c:pt>
                <c:pt idx="23">
                  <c:v>Ireland</c:v>
                </c:pt>
                <c:pt idx="24">
                  <c:v>Spain</c:v>
                </c:pt>
                <c:pt idx="25">
                  <c:v>Cyprus</c:v>
                </c:pt>
                <c:pt idx="26">
                  <c:v>France</c:v>
                </c:pt>
                <c:pt idx="28">
                  <c:v>Iceland</c:v>
                </c:pt>
                <c:pt idx="29">
                  <c:v>Norway</c:v>
                </c:pt>
                <c:pt idx="30">
                  <c:v>Switzerland</c:v>
                </c:pt>
                <c:pt idx="31">
                  <c:v>Liechtenstein</c:v>
                </c:pt>
                <c:pt idx="33">
                  <c:v>Turkey</c:v>
                </c:pt>
              </c:strCache>
            </c:strRef>
          </c:cat>
          <c:val>
            <c:numRef>
              <c:f>'Figure 2'!$E$11:$E$44</c:f>
              <c:numCache>
                <c:formatCode>0.0</c:formatCode>
                <c:ptCount val="34"/>
                <c:pt idx="0">
                  <c:v>37.333814594236898</c:v>
                </c:pt>
                <c:pt idx="1">
                  <c:v>38.056740402737823</c:v>
                </c:pt>
                <c:pt idx="2">
                  <c:v>39.774273319243242</c:v>
                </c:pt>
                <c:pt idx="3">
                  <c:v>39.994602617730401</c:v>
                </c:pt>
                <c:pt idx="4">
                  <c:v>40.021451555237753</c:v>
                </c:pt>
                <c:pt idx="5">
                  <c:v>41.7057925511997</c:v>
                </c:pt>
                <c:pt idx="6">
                  <c:v>42.245098395838639</c:v>
                </c:pt>
                <c:pt idx="7">
                  <c:v>42.466822794691645</c:v>
                </c:pt>
                <c:pt idx="8">
                  <c:v>42.548055448744094</c:v>
                </c:pt>
                <c:pt idx="9">
                  <c:v>43.199520671060512</c:v>
                </c:pt>
                <c:pt idx="10">
                  <c:v>43.786288194240804</c:v>
                </c:pt>
                <c:pt idx="11">
                  <c:v>43.790534633322586</c:v>
                </c:pt>
                <c:pt idx="12">
                  <c:v>43.822969898168523</c:v>
                </c:pt>
                <c:pt idx="13">
                  <c:v>43.83326171035668</c:v>
                </c:pt>
                <c:pt idx="14">
                  <c:v>43.964858074684393</c:v>
                </c:pt>
                <c:pt idx="15">
                  <c:v>44.08392380601822</c:v>
                </c:pt>
                <c:pt idx="16">
                  <c:v>45.7041595564787</c:v>
                </c:pt>
                <c:pt idx="17">
                  <c:v>46.111499475707795</c:v>
                </c:pt>
                <c:pt idx="18">
                  <c:v>46.123749009716903</c:v>
                </c:pt>
                <c:pt idx="19">
                  <c:v>46.764289337955525</c:v>
                </c:pt>
                <c:pt idx="20">
                  <c:v>47.184168425581113</c:v>
                </c:pt>
                <c:pt idx="21">
                  <c:v>48.491125653217836</c:v>
                </c:pt>
                <c:pt idx="22">
                  <c:v>48.979114452798662</c:v>
                </c:pt>
                <c:pt idx="23">
                  <c:v>50.025239185302574</c:v>
                </c:pt>
                <c:pt idx="24">
                  <c:v>50.762876555771484</c:v>
                </c:pt>
                <c:pt idx="25">
                  <c:v>50.767638433672587</c:v>
                </c:pt>
                <c:pt idx="26">
                  <c:v>51.017283101701864</c:v>
                </c:pt>
                <c:pt idx="28">
                  <c:v>40.10332950631458</c:v>
                </c:pt>
                <c:pt idx="29">
                  <c:v>46.138952164009112</c:v>
                </c:pt>
                <c:pt idx="30">
                  <c:v>47.792103412477815</c:v>
                </c:pt>
                <c:pt idx="31">
                  <c:v>48.764415156507411</c:v>
                </c:pt>
                <c:pt idx="33">
                  <c:v>47</c:v>
                </c:pt>
              </c:numCache>
            </c:numRef>
          </c:val>
          <c:extLst>
            <c:ext xmlns:c16="http://schemas.microsoft.com/office/drawing/2014/chart" uri="{C3380CC4-5D6E-409C-BE32-E72D297353CC}">
              <c16:uniqueId val="{00000001-BBDF-4520-9B4B-1E7496C96905}"/>
            </c:ext>
          </c:extLst>
        </c:ser>
        <c:dLbls>
          <c:showLegendKey val="0"/>
          <c:showVal val="0"/>
          <c:showCatName val="0"/>
          <c:showSerName val="0"/>
          <c:showPercent val="0"/>
          <c:showBubbleSize val="0"/>
        </c:dLbls>
        <c:gapWidth val="150"/>
        <c:overlap val="100"/>
        <c:axId val="656896128"/>
        <c:axId val="656899736"/>
      </c:barChart>
      <c:catAx>
        <c:axId val="65689612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56899736"/>
        <c:crosses val="autoZero"/>
        <c:auto val="1"/>
        <c:lblAlgn val="ctr"/>
        <c:lblOffset val="100"/>
        <c:tickMarkSkip val="1"/>
        <c:noMultiLvlLbl val="0"/>
      </c:catAx>
      <c:valAx>
        <c:axId val="656899736"/>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56896128"/>
        <c:crosses val="autoZero"/>
        <c:crossBetween val="between"/>
      </c:valAx>
      <c:spPr>
        <a:noFill/>
        <a:ln>
          <a:noFill/>
        </a:ln>
        <a:effectLst/>
      </c:spPr>
    </c:plotArea>
    <c:legend>
      <c:legendPos val="b"/>
      <c:layout>
        <c:manualLayout>
          <c:xMode val="edge"/>
          <c:yMode val="edge"/>
          <c:x val="0.41557721784776902"/>
          <c:y val="0.81442779384120623"/>
          <c:w val="0.1687973263703538"/>
          <c:h val="3.761152294987517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Number of EU citizens that are usual residents in the rest of the EU as of 1 January 2017, EU</a:t>
            </a:r>
          </a:p>
          <a:p>
            <a:pPr algn="l">
              <a:defRPr sz="1800" b="1">
                <a:latin typeface="Arial"/>
                <a:ea typeface="Arial"/>
                <a:cs typeface="Arial"/>
              </a:defRPr>
            </a:pPr>
            <a:r>
              <a:rPr lang="en-US" sz="1600" b="0"/>
              <a:t>(million)</a:t>
            </a:r>
          </a:p>
        </c:rich>
      </c:tx>
      <c:layout>
        <c:manualLayout>
          <c:xMode val="edge"/>
          <c:yMode val="edge"/>
          <c:x val="6.3452673559603835E-3"/>
          <c:y val="1.709630963826585E-2"/>
        </c:manualLayout>
      </c:layout>
      <c:overlay val="0"/>
    </c:title>
    <c:autoTitleDeleted val="0"/>
    <c:plotArea>
      <c:layout>
        <c:manualLayout>
          <c:layoutTarget val="inner"/>
          <c:xMode val="edge"/>
          <c:yMode val="edge"/>
          <c:x val="2.6494762090720735E-2"/>
          <c:y val="0.1621980714543603"/>
          <c:w val="0.97350523790927923"/>
          <c:h val="0.3396625653632554"/>
        </c:manualLayout>
      </c:layout>
      <c:barChart>
        <c:barDir val="col"/>
        <c:grouping val="clustered"/>
        <c:varyColors val="0"/>
        <c:ser>
          <c:idx val="0"/>
          <c:order val="0"/>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FAA519">
                  <a:lumMod val="100000"/>
                </a:srgbClr>
              </a:solidFill>
              <a:ln>
                <a:noFill/>
              </a:ln>
              <a:effectLst/>
              <a:extLst>
                <a:ext uri="{91240B29-F687-4F45-9708-019B960494DF}">
                  <a14:hiddenLine xmlns:a14="http://schemas.microsoft.com/office/drawing/2010/main">
                    <a:solidFill>
                      <a:srgbClr val="FAA519"/>
                    </a:solidFill>
                  </a14:hiddenLine>
                </a:ext>
              </a:extLst>
            </c:spPr>
            <c:extLst>
              <c:ext xmlns:c16="http://schemas.microsoft.com/office/drawing/2014/chart" uri="{C3380CC4-5D6E-409C-BE32-E72D297353CC}">
                <c16:uniqueId val="{00000001-C551-4721-BFB3-068CB854F97F}"/>
              </c:ext>
            </c:extLst>
          </c:dPt>
          <c:dPt>
            <c:idx val="27"/>
            <c:invertIfNegative val="0"/>
            <c:bubble3D val="0"/>
            <c:extLst>
              <c:ext xmlns:c16="http://schemas.microsoft.com/office/drawing/2014/chart" uri="{C3380CC4-5D6E-409C-BE32-E72D297353CC}">
                <c16:uniqueId val="{00000002-C551-4721-BFB3-068CB854F97F}"/>
              </c:ext>
            </c:extLst>
          </c:dPt>
          <c:dPt>
            <c:idx val="28"/>
            <c:invertIfNegative val="0"/>
            <c:bubble3D val="0"/>
            <c:extLst>
              <c:ext xmlns:c16="http://schemas.microsoft.com/office/drawing/2014/chart" uri="{C3380CC4-5D6E-409C-BE32-E72D297353CC}">
                <c16:uniqueId val="{00000003-C551-4721-BFB3-068CB854F97F}"/>
              </c:ext>
            </c:extLst>
          </c:dPt>
          <c:dPt>
            <c:idx val="29"/>
            <c:invertIfNegative val="0"/>
            <c:bubble3D val="0"/>
            <c:extLst>
              <c:ext xmlns:c16="http://schemas.microsoft.com/office/drawing/2014/chart" uri="{C3380CC4-5D6E-409C-BE32-E72D297353CC}">
                <c16:uniqueId val="{00000005-C551-4721-BFB3-068CB854F97F}"/>
              </c:ext>
            </c:extLst>
          </c:dPt>
          <c:dPt>
            <c:idx val="30"/>
            <c:invertIfNegative val="0"/>
            <c:bubble3D val="0"/>
            <c:extLst>
              <c:ext xmlns:c16="http://schemas.microsoft.com/office/drawing/2014/chart" uri="{C3380CC4-5D6E-409C-BE32-E72D297353CC}">
                <c16:uniqueId val="{00000007-C551-4721-BFB3-068CB854F97F}"/>
              </c:ext>
            </c:extLst>
          </c:dPt>
          <c:dPt>
            <c:idx val="31"/>
            <c:invertIfNegative val="0"/>
            <c:bubble3D val="0"/>
            <c:extLst>
              <c:ext xmlns:c16="http://schemas.microsoft.com/office/drawing/2014/chart" uri="{C3380CC4-5D6E-409C-BE32-E72D297353CC}">
                <c16:uniqueId val="{00000009-C551-4721-BFB3-068CB854F97F}"/>
              </c:ext>
            </c:extLst>
          </c:dPt>
          <c:dPt>
            <c:idx val="32"/>
            <c:invertIfNegative val="0"/>
            <c:bubble3D val="0"/>
            <c:extLst>
              <c:ext xmlns:c16="http://schemas.microsoft.com/office/drawing/2014/chart" uri="{C3380CC4-5D6E-409C-BE32-E72D297353CC}">
                <c16:uniqueId val="{0000000B-C551-4721-BFB3-068CB854F97F}"/>
              </c:ext>
            </c:extLst>
          </c:dPt>
          <c:dPt>
            <c:idx val="33"/>
            <c:invertIfNegative val="0"/>
            <c:bubble3D val="0"/>
            <c:spPr>
              <a:solidFill>
                <a:srgbClr val="FAA519">
                  <a:lumMod val="100000"/>
                </a:srgbClr>
              </a:solidFill>
              <a:ln>
                <a:noFill/>
              </a:ln>
              <a:effectLst/>
              <a:extLst>
                <a:ext uri="{91240B29-F687-4F45-9708-019B960494DF}">
                  <a14:hiddenLine xmlns:a14="http://schemas.microsoft.com/office/drawing/2010/main">
                    <a:solidFill>
                      <a:srgbClr val="FAA519">
                        <a:lumMod val="20000"/>
                        <a:lumOff val="80000"/>
                      </a:srgbClr>
                    </a:solidFill>
                  </a14:hiddenLine>
                </a:ext>
              </a:extLst>
            </c:spPr>
            <c:extLst>
              <c:ext xmlns:c16="http://schemas.microsoft.com/office/drawing/2014/chart" uri="{C3380CC4-5D6E-409C-BE32-E72D297353CC}">
                <c16:uniqueId val="{0000000D-C551-4721-BFB3-068CB854F97F}"/>
              </c:ext>
            </c:extLst>
          </c:dPt>
          <c:cat>
            <c:strRef>
              <c:f>'Figure 3'!$C$15:$C$43</c:f>
              <c:strCache>
                <c:ptCount val="27"/>
                <c:pt idx="0">
                  <c:v>Romania</c:v>
                </c:pt>
                <c:pt idx="1">
                  <c:v>Poland</c:v>
                </c:pt>
                <c:pt idx="2">
                  <c:v>Italy</c:v>
                </c:pt>
                <c:pt idx="3">
                  <c:v>Portugal</c:v>
                </c:pt>
                <c:pt idx="4">
                  <c:v>Germany </c:v>
                </c:pt>
                <c:pt idx="5">
                  <c:v>Bulgaria</c:v>
                </c:pt>
                <c:pt idx="6">
                  <c:v>France</c:v>
                </c:pt>
                <c:pt idx="7">
                  <c:v>Spain</c:v>
                </c:pt>
                <c:pt idx="8">
                  <c:v>Netherlands</c:v>
                </c:pt>
                <c:pt idx="9">
                  <c:v>Croatia</c:v>
                </c:pt>
                <c:pt idx="10">
                  <c:v>Hungary</c:v>
                </c:pt>
                <c:pt idx="11">
                  <c:v>Ireland</c:v>
                </c:pt>
                <c:pt idx="12">
                  <c:v>Greece</c:v>
                </c:pt>
                <c:pt idx="13">
                  <c:v>Lithuania</c:v>
                </c:pt>
                <c:pt idx="14">
                  <c:v>Slovakia</c:v>
                </c:pt>
                <c:pt idx="15">
                  <c:v>Belgium</c:v>
                </c:pt>
                <c:pt idx="16">
                  <c:v>Austria</c:v>
                </c:pt>
                <c:pt idx="17">
                  <c:v>Latvia</c:v>
                </c:pt>
                <c:pt idx="18">
                  <c:v>Czechia</c:v>
                </c:pt>
                <c:pt idx="19">
                  <c:v>Finland</c:v>
                </c:pt>
                <c:pt idx="20">
                  <c:v>Sweden</c:v>
                </c:pt>
                <c:pt idx="21">
                  <c:v>Denmark</c:v>
                </c:pt>
                <c:pt idx="22">
                  <c:v>Estonia</c:v>
                </c:pt>
                <c:pt idx="23">
                  <c:v>Slovenia</c:v>
                </c:pt>
                <c:pt idx="24">
                  <c:v>Luxembourg</c:v>
                </c:pt>
                <c:pt idx="25">
                  <c:v>Cyprus</c:v>
                </c:pt>
                <c:pt idx="26">
                  <c:v>Malta</c:v>
                </c:pt>
              </c:strCache>
            </c:strRef>
          </c:cat>
          <c:val>
            <c:numRef>
              <c:f>'Figure 3'!$D$15:$D$43</c:f>
              <c:numCache>
                <c:formatCode>0.00</c:formatCode>
                <c:ptCount val="29"/>
                <c:pt idx="0">
                  <c:v>3.1908029999999998</c:v>
                </c:pt>
                <c:pt idx="1">
                  <c:v>2.489128</c:v>
                </c:pt>
                <c:pt idx="2">
                  <c:v>1.539873</c:v>
                </c:pt>
                <c:pt idx="3">
                  <c:v>1.1954070000000001</c:v>
                </c:pt>
                <c:pt idx="4">
                  <c:v>0.87078599999999995</c:v>
                </c:pt>
                <c:pt idx="5">
                  <c:v>0.76252299999999995</c:v>
                </c:pt>
                <c:pt idx="6">
                  <c:v>0.73948899999999995</c:v>
                </c:pt>
                <c:pt idx="7">
                  <c:v>0.67034400000000005</c:v>
                </c:pt>
                <c:pt idx="8">
                  <c:v>0.53278400000000004</c:v>
                </c:pt>
                <c:pt idx="9">
                  <c:v>0.46202300000000002</c:v>
                </c:pt>
                <c:pt idx="10">
                  <c:v>0.45064300000000002</c:v>
                </c:pt>
                <c:pt idx="11">
                  <c:v>0.427871</c:v>
                </c:pt>
                <c:pt idx="12">
                  <c:v>0.39808300000000002</c:v>
                </c:pt>
                <c:pt idx="13">
                  <c:v>0.361151</c:v>
                </c:pt>
                <c:pt idx="14">
                  <c:v>0.35108899999999998</c:v>
                </c:pt>
                <c:pt idx="15">
                  <c:v>0.26309500000000002</c:v>
                </c:pt>
                <c:pt idx="16">
                  <c:v>0.23804</c:v>
                </c:pt>
                <c:pt idx="17">
                  <c:v>0.18440899999999999</c:v>
                </c:pt>
                <c:pt idx="18">
                  <c:v>0.16289500000000001</c:v>
                </c:pt>
                <c:pt idx="19">
                  <c:v>0.140789</c:v>
                </c:pt>
                <c:pt idx="20">
                  <c:v>0.11673699999999999</c:v>
                </c:pt>
                <c:pt idx="21">
                  <c:v>0.111998</c:v>
                </c:pt>
                <c:pt idx="22">
                  <c:v>8.5979E-2</c:v>
                </c:pt>
                <c:pt idx="23">
                  <c:v>6.2593999999999997E-2</c:v>
                </c:pt>
                <c:pt idx="24">
                  <c:v>3.6491999999999997E-2</c:v>
                </c:pt>
                <c:pt idx="25">
                  <c:v>3.2521000000000001E-2</c:v>
                </c:pt>
                <c:pt idx="26">
                  <c:v>1.0583E-2</c:v>
                </c:pt>
              </c:numCache>
            </c:numRef>
          </c:val>
          <c:extLst>
            <c:ext xmlns:c16="http://schemas.microsoft.com/office/drawing/2014/chart" uri="{C3380CC4-5D6E-409C-BE32-E72D297353CC}">
              <c16:uniqueId val="{0000000E-C551-4721-BFB3-068CB854F97F}"/>
            </c:ext>
          </c:extLst>
        </c:ser>
        <c:dLbls>
          <c:showLegendKey val="0"/>
          <c:showVal val="0"/>
          <c:showCatName val="0"/>
          <c:showSerName val="0"/>
          <c:showPercent val="0"/>
          <c:showBubbleSize val="0"/>
        </c:dLbls>
        <c:gapWidth val="150"/>
        <c:axId val="146727296"/>
        <c:axId val="146728832"/>
      </c:barChart>
      <c:catAx>
        <c:axId val="146727296"/>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146728832"/>
        <c:crosses val="autoZero"/>
        <c:auto val="1"/>
        <c:lblAlgn val="ctr"/>
        <c:lblOffset val="100"/>
        <c:tickLblSkip val="1"/>
        <c:tickMarkSkip val="1"/>
        <c:noMultiLvlLbl val="0"/>
      </c:catAx>
      <c:valAx>
        <c:axId val="146728832"/>
        <c:scaling>
          <c:orientation val="minMax"/>
          <c:max val="4"/>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46727296"/>
        <c:crosses val="autoZero"/>
        <c:crossBetween val="between"/>
        <c:majorUnit val="1"/>
        <c:minorUnit val="0.1"/>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Energy dependency rate for all products, 2008 and 2018</a:t>
            </a:r>
          </a:p>
          <a:p>
            <a:pPr algn="l">
              <a:defRPr sz="1800" b="1"/>
            </a:pPr>
            <a:r>
              <a:rPr lang="en-US" sz="1600" b="0"/>
              <a:t>(% of net imports in gross available energy, based on tonnes of oil equivalent)</a:t>
            </a:r>
          </a:p>
        </c:rich>
      </c:tx>
      <c:layout>
        <c:manualLayout>
          <c:xMode val="edge"/>
          <c:yMode val="edge"/>
          <c:x val="5.3333333333333332E-3"/>
          <c:y val="7.490654376488546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067441841261827"/>
          <c:w val="0.97066666666666668"/>
          <c:h val="0.66409163134656013"/>
        </c:manualLayout>
      </c:layout>
      <c:barChart>
        <c:barDir val="col"/>
        <c:grouping val="clustered"/>
        <c:varyColors val="0"/>
        <c:ser>
          <c:idx val="0"/>
          <c:order val="0"/>
          <c:tx>
            <c:strRef>
              <c:f>'Long bar graph'!$C$10</c:f>
              <c:strCache>
                <c:ptCount val="1"/>
                <c:pt idx="0">
                  <c:v>2008</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'Long bar graph'!$B$11:$B$55</c:f>
              <c:strCache>
                <c:ptCount val="45"/>
                <c:pt idx="0">
                  <c:v>EU-27</c:v>
                </c:pt>
                <c:pt idx="2">
                  <c:v>Malta</c:v>
                </c:pt>
                <c:pt idx="3">
                  <c:v>Luxembourg</c:v>
                </c:pt>
                <c:pt idx="4">
                  <c:v>Cyprus</c:v>
                </c:pt>
                <c:pt idx="5">
                  <c:v>Belgium</c:v>
                </c:pt>
                <c:pt idx="6">
                  <c:v>Italy</c:v>
                </c:pt>
                <c:pt idx="7">
                  <c:v>Portugal</c:v>
                </c:pt>
                <c:pt idx="8">
                  <c:v>Lithuania</c:v>
                </c:pt>
                <c:pt idx="9">
                  <c:v>Spain</c:v>
                </c:pt>
                <c:pt idx="10">
                  <c:v>Greece</c:v>
                </c:pt>
                <c:pt idx="11">
                  <c:v>Ireland</c:v>
                </c:pt>
                <c:pt idx="12">
                  <c:v>Austria</c:v>
                </c:pt>
                <c:pt idx="13">
                  <c:v>Slovakia</c:v>
                </c:pt>
                <c:pt idx="14">
                  <c:v>Germany</c:v>
                </c:pt>
                <c:pt idx="15">
                  <c:v>Netherlands</c:v>
                </c:pt>
                <c:pt idx="16">
                  <c:v>Hungary</c:v>
                </c:pt>
                <c:pt idx="17">
                  <c:v>Croatia</c:v>
                </c:pt>
                <c:pt idx="18">
                  <c:v>Slovenia</c:v>
                </c:pt>
                <c:pt idx="19">
                  <c:v>France</c:v>
                </c:pt>
                <c:pt idx="20">
                  <c:v>Finland</c:v>
                </c:pt>
                <c:pt idx="21">
                  <c:v>Poland</c:v>
                </c:pt>
                <c:pt idx="22">
                  <c:v>Latvia</c:v>
                </c:pt>
                <c:pt idx="23">
                  <c:v>Czechia</c:v>
                </c:pt>
                <c:pt idx="24">
                  <c:v>Bulgaria</c:v>
                </c:pt>
                <c:pt idx="25">
                  <c:v>Sweden</c:v>
                </c:pt>
                <c:pt idx="26">
                  <c:v>Romania</c:v>
                </c:pt>
                <c:pt idx="27">
                  <c:v>Denmark</c:v>
                </c:pt>
                <c:pt idx="28">
                  <c:v>Estonia</c:v>
                </c:pt>
                <c:pt idx="30">
                  <c:v>Iceland</c:v>
                </c:pt>
                <c:pt idx="31">
                  <c:v>Norway (¹) </c:v>
                </c:pt>
                <c:pt idx="33">
                  <c:v>Turkey</c:v>
                </c:pt>
                <c:pt idx="34">
                  <c:v>North Macedonia</c:v>
                </c:pt>
                <c:pt idx="35">
                  <c:v>Serbia</c:v>
                </c:pt>
                <c:pt idx="36">
                  <c:v>Montenegro</c:v>
                </c:pt>
                <c:pt idx="37">
                  <c:v>Albania</c:v>
                </c:pt>
                <c:pt idx="39">
                  <c:v>Bosnia and Herzegovina (²) </c:v>
                </c:pt>
                <c:pt idx="40">
                  <c:v>Kosovo*</c:v>
                </c:pt>
                <c:pt idx="42">
                  <c:v>Georgia (²) </c:v>
                </c:pt>
                <c:pt idx="43">
                  <c:v>Moldova</c:v>
                </c:pt>
                <c:pt idx="44">
                  <c:v>Ukraine</c:v>
                </c:pt>
              </c:strCache>
            </c:strRef>
          </c:cat>
          <c:val>
            <c:numRef>
              <c:f>'Long bar graph'!$C$11:$C$55</c:f>
              <c:numCache>
                <c:formatCode>#,##0.0_i</c:formatCode>
                <c:ptCount val="45"/>
                <c:pt idx="0">
                  <c:v>58.37</c:v>
                </c:pt>
                <c:pt idx="2">
                  <c:v>99.951999999999998</c:v>
                </c:pt>
                <c:pt idx="3">
                  <c:v>97.441000000000003</c:v>
                </c:pt>
                <c:pt idx="4">
                  <c:v>97.54</c:v>
                </c:pt>
                <c:pt idx="5">
                  <c:v>80.966999999999999</c:v>
                </c:pt>
                <c:pt idx="6">
                  <c:v>82.804000000000002</c:v>
                </c:pt>
                <c:pt idx="7">
                  <c:v>83.614999999999995</c:v>
                </c:pt>
                <c:pt idx="8">
                  <c:v>56.015999999999998</c:v>
                </c:pt>
                <c:pt idx="9">
                  <c:v>81.596999999999994</c:v>
                </c:pt>
                <c:pt idx="10">
                  <c:v>72.915000000000006</c:v>
                </c:pt>
                <c:pt idx="11">
                  <c:v>89.775000000000006</c:v>
                </c:pt>
                <c:pt idx="12">
                  <c:v>68.742000000000004</c:v>
                </c:pt>
                <c:pt idx="13">
                  <c:v>65.841999999999999</c:v>
                </c:pt>
                <c:pt idx="14">
                  <c:v>60.768999999999998</c:v>
                </c:pt>
                <c:pt idx="15">
                  <c:v>33.555</c:v>
                </c:pt>
                <c:pt idx="16">
                  <c:v>62.588999999999999</c:v>
                </c:pt>
                <c:pt idx="17">
                  <c:v>54.746000000000002</c:v>
                </c:pt>
                <c:pt idx="18">
                  <c:v>55.218000000000004</c:v>
                </c:pt>
                <c:pt idx="19">
                  <c:v>50.750999999999998</c:v>
                </c:pt>
                <c:pt idx="20">
                  <c:v>54.408999999999999</c:v>
                </c:pt>
                <c:pt idx="21">
                  <c:v>30.861999999999998</c:v>
                </c:pt>
                <c:pt idx="22">
                  <c:v>58.825000000000003</c:v>
                </c:pt>
                <c:pt idx="23">
                  <c:v>27.736000000000001</c:v>
                </c:pt>
                <c:pt idx="24">
                  <c:v>52.152999999999999</c:v>
                </c:pt>
                <c:pt idx="25">
                  <c:v>38.24</c:v>
                </c:pt>
                <c:pt idx="26">
                  <c:v>27.65</c:v>
                </c:pt>
                <c:pt idx="27">
                  <c:v>-20.984000000000002</c:v>
                </c:pt>
                <c:pt idx="28">
                  <c:v>27.53</c:v>
                </c:pt>
                <c:pt idx="30">
                  <c:v>21.2</c:v>
                </c:pt>
                <c:pt idx="31">
                  <c:v>-18</c:v>
                </c:pt>
                <c:pt idx="33">
                  <c:v>72.379000000000005</c:v>
                </c:pt>
                <c:pt idx="34">
                  <c:v>46.304000000000002</c:v>
                </c:pt>
                <c:pt idx="35">
                  <c:v>37.728999999999999</c:v>
                </c:pt>
                <c:pt idx="36">
                  <c:v>46.207999999999998</c:v>
                </c:pt>
                <c:pt idx="37">
                  <c:v>49.78</c:v>
                </c:pt>
                <c:pt idx="39">
                  <c:v>0</c:v>
                </c:pt>
                <c:pt idx="40">
                  <c:v>27.071000000000002</c:v>
                </c:pt>
                <c:pt idx="42">
                  <c:v>0</c:v>
                </c:pt>
                <c:pt idx="43">
                  <c:v>103.908</c:v>
                </c:pt>
                <c:pt idx="44">
                  <c:v>42.415999999999997</c:v>
                </c:pt>
              </c:numCache>
            </c:numRef>
          </c:val>
          <c:extLst>
            <c:ext xmlns:c16="http://schemas.microsoft.com/office/drawing/2014/chart" uri="{C3380CC4-5D6E-409C-BE32-E72D297353CC}">
              <c16:uniqueId val="{00000000-21B5-4F27-8BE4-023447AE6A4F}"/>
            </c:ext>
          </c:extLst>
        </c:ser>
        <c:ser>
          <c:idx val="1"/>
          <c:order val="1"/>
          <c:tx>
            <c:strRef>
              <c:f>'Long bar graph'!$D$10</c:f>
              <c:strCache>
                <c:ptCount val="1"/>
                <c:pt idx="0">
                  <c:v>2018</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'Long bar graph'!$B$11:$B$55</c:f>
              <c:strCache>
                <c:ptCount val="45"/>
                <c:pt idx="0">
                  <c:v>EU-27</c:v>
                </c:pt>
                <c:pt idx="2">
                  <c:v>Malta</c:v>
                </c:pt>
                <c:pt idx="3">
                  <c:v>Luxembourg</c:v>
                </c:pt>
                <c:pt idx="4">
                  <c:v>Cyprus</c:v>
                </c:pt>
                <c:pt idx="5">
                  <c:v>Belgium</c:v>
                </c:pt>
                <c:pt idx="6">
                  <c:v>Italy</c:v>
                </c:pt>
                <c:pt idx="7">
                  <c:v>Portugal</c:v>
                </c:pt>
                <c:pt idx="8">
                  <c:v>Lithuania</c:v>
                </c:pt>
                <c:pt idx="9">
                  <c:v>Spain</c:v>
                </c:pt>
                <c:pt idx="10">
                  <c:v>Greece</c:v>
                </c:pt>
                <c:pt idx="11">
                  <c:v>Ireland</c:v>
                </c:pt>
                <c:pt idx="12">
                  <c:v>Austria</c:v>
                </c:pt>
                <c:pt idx="13">
                  <c:v>Slovakia</c:v>
                </c:pt>
                <c:pt idx="14">
                  <c:v>Germany</c:v>
                </c:pt>
                <c:pt idx="15">
                  <c:v>Netherlands</c:v>
                </c:pt>
                <c:pt idx="16">
                  <c:v>Hungary</c:v>
                </c:pt>
                <c:pt idx="17">
                  <c:v>Croatia</c:v>
                </c:pt>
                <c:pt idx="18">
                  <c:v>Slovenia</c:v>
                </c:pt>
                <c:pt idx="19">
                  <c:v>France</c:v>
                </c:pt>
                <c:pt idx="20">
                  <c:v>Finland</c:v>
                </c:pt>
                <c:pt idx="21">
                  <c:v>Poland</c:v>
                </c:pt>
                <c:pt idx="22">
                  <c:v>Latvia</c:v>
                </c:pt>
                <c:pt idx="23">
                  <c:v>Czechia</c:v>
                </c:pt>
                <c:pt idx="24">
                  <c:v>Bulgaria</c:v>
                </c:pt>
                <c:pt idx="25">
                  <c:v>Sweden</c:v>
                </c:pt>
                <c:pt idx="26">
                  <c:v>Romania</c:v>
                </c:pt>
                <c:pt idx="27">
                  <c:v>Denmark</c:v>
                </c:pt>
                <c:pt idx="28">
                  <c:v>Estonia</c:v>
                </c:pt>
                <c:pt idx="30">
                  <c:v>Iceland</c:v>
                </c:pt>
                <c:pt idx="31">
                  <c:v>Norway (¹) </c:v>
                </c:pt>
                <c:pt idx="33">
                  <c:v>Turkey</c:v>
                </c:pt>
                <c:pt idx="34">
                  <c:v>North Macedonia</c:v>
                </c:pt>
                <c:pt idx="35">
                  <c:v>Serbia</c:v>
                </c:pt>
                <c:pt idx="36">
                  <c:v>Montenegro</c:v>
                </c:pt>
                <c:pt idx="37">
                  <c:v>Albania</c:v>
                </c:pt>
                <c:pt idx="39">
                  <c:v>Bosnia and Herzegovina (²) </c:v>
                </c:pt>
                <c:pt idx="40">
                  <c:v>Kosovo*</c:v>
                </c:pt>
                <c:pt idx="42">
                  <c:v>Georgia (²) </c:v>
                </c:pt>
                <c:pt idx="43">
                  <c:v>Moldova</c:v>
                </c:pt>
                <c:pt idx="44">
                  <c:v>Ukraine</c:v>
                </c:pt>
              </c:strCache>
            </c:strRef>
          </c:cat>
          <c:val>
            <c:numRef>
              <c:f>'Long bar graph'!$D$11:$D$55</c:f>
              <c:numCache>
                <c:formatCode>0.0</c:formatCode>
                <c:ptCount val="45"/>
                <c:pt idx="0" formatCode="#,##0.0_i">
                  <c:v>58.177</c:v>
                </c:pt>
                <c:pt idx="2">
                  <c:v>97.828000000000003</c:v>
                </c:pt>
                <c:pt idx="3">
                  <c:v>95.082999999999998</c:v>
                </c:pt>
                <c:pt idx="4">
                  <c:v>92.491</c:v>
                </c:pt>
                <c:pt idx="5">
                  <c:v>82.31</c:v>
                </c:pt>
                <c:pt idx="6">
                  <c:v>76.337999999999994</c:v>
                </c:pt>
                <c:pt idx="7">
                  <c:v>75.623999999999995</c:v>
                </c:pt>
                <c:pt idx="8">
                  <c:v>74.248000000000005</c:v>
                </c:pt>
                <c:pt idx="9">
                  <c:v>73.293999999999997</c:v>
                </c:pt>
                <c:pt idx="10">
                  <c:v>70.665999999999997</c:v>
                </c:pt>
                <c:pt idx="11">
                  <c:v>67.436000000000007</c:v>
                </c:pt>
                <c:pt idx="12">
                  <c:v>64.254000000000005</c:v>
                </c:pt>
                <c:pt idx="13">
                  <c:v>63.679000000000002</c:v>
                </c:pt>
                <c:pt idx="14">
                  <c:v>63.573</c:v>
                </c:pt>
                <c:pt idx="15">
                  <c:v>59.677999999999997</c:v>
                </c:pt>
                <c:pt idx="16">
                  <c:v>58.061999999999998</c:v>
                </c:pt>
                <c:pt idx="17">
                  <c:v>52.701000000000001</c:v>
                </c:pt>
                <c:pt idx="18">
                  <c:v>51.301000000000002</c:v>
                </c:pt>
                <c:pt idx="19">
                  <c:v>46.581000000000003</c:v>
                </c:pt>
                <c:pt idx="20">
                  <c:v>44.881</c:v>
                </c:pt>
                <c:pt idx="21">
                  <c:v>44.802999999999997</c:v>
                </c:pt>
                <c:pt idx="22">
                  <c:v>44.313000000000002</c:v>
                </c:pt>
                <c:pt idx="23">
                  <c:v>36.744999999999997</c:v>
                </c:pt>
                <c:pt idx="24">
                  <c:v>36.375</c:v>
                </c:pt>
                <c:pt idx="25">
                  <c:v>29.195</c:v>
                </c:pt>
                <c:pt idx="26">
                  <c:v>24.288</c:v>
                </c:pt>
                <c:pt idx="27">
                  <c:v>23.677</c:v>
                </c:pt>
                <c:pt idx="28">
                  <c:v>0.74099999999999999</c:v>
                </c:pt>
                <c:pt idx="30">
                  <c:v>19.245999999999999</c:v>
                </c:pt>
                <c:pt idx="31">
                  <c:v>-25</c:v>
                </c:pt>
                <c:pt idx="33">
                  <c:v>73.790000000000006</c:v>
                </c:pt>
                <c:pt idx="34">
                  <c:v>58.679000000000002</c:v>
                </c:pt>
                <c:pt idx="35">
                  <c:v>34.64</c:v>
                </c:pt>
                <c:pt idx="36">
                  <c:v>30.902000000000001</c:v>
                </c:pt>
                <c:pt idx="37">
                  <c:v>21.135999999999999</c:v>
                </c:pt>
                <c:pt idx="39">
                  <c:v>24.263000000000002</c:v>
                </c:pt>
                <c:pt idx="40">
                  <c:v>29.274000000000001</c:v>
                </c:pt>
                <c:pt idx="42">
                  <c:v>75.665999999999997</c:v>
                </c:pt>
                <c:pt idx="43">
                  <c:v>73.789000000000001</c:v>
                </c:pt>
                <c:pt idx="44">
                  <c:v>34.466999999999999</c:v>
                </c:pt>
              </c:numCache>
            </c:numRef>
          </c:val>
          <c:extLst>
            <c:ext xmlns:c16="http://schemas.microsoft.com/office/drawing/2014/chart" uri="{C3380CC4-5D6E-409C-BE32-E72D297353CC}">
              <c16:uniqueId val="{00000001-21B5-4F27-8BE4-023447AE6A4F}"/>
            </c:ext>
          </c:extLst>
        </c:ser>
        <c:dLbls>
          <c:showLegendKey val="0"/>
          <c:showVal val="0"/>
          <c:showCatName val="0"/>
          <c:showSerName val="0"/>
          <c:showPercent val="0"/>
          <c:showBubbleSize val="0"/>
        </c:dLbls>
        <c:gapWidth val="219"/>
        <c:overlap val="-27"/>
        <c:axId val="606321608"/>
        <c:axId val="606321936"/>
      </c:barChart>
      <c:catAx>
        <c:axId val="606321608"/>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06321936"/>
        <c:crosses val="autoZero"/>
        <c:auto val="1"/>
        <c:lblAlgn val="ctr"/>
        <c:lblOffset val="100"/>
        <c:tickMarkSkip val="1"/>
        <c:noMultiLvlLbl val="0"/>
      </c:catAx>
      <c:valAx>
        <c:axId val="606321936"/>
        <c:scaling>
          <c:orientation val="minMax"/>
        </c:scaling>
        <c:delete val="0"/>
        <c:axPos val="l"/>
        <c:majorGridlines>
          <c:spPr>
            <a:ln w="3175" cap="flat" cmpd="sng" algn="ctr">
              <a:solidFill>
                <a:srgbClr val="C0C0C0"/>
              </a:solidFill>
              <a:prstDash val="sysDash"/>
              <a:round/>
            </a:ln>
            <a:effectLst/>
          </c:spPr>
        </c:majorGridlines>
        <c:numFmt formatCode="#,##0.0_i"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06321608"/>
        <c:crosses val="autoZero"/>
        <c:crossBetween val="between"/>
      </c:valAx>
      <c:spPr>
        <a:noFill/>
        <a:ln>
          <a:noFill/>
        </a:ln>
        <a:effectLst/>
      </c:spPr>
    </c:plotArea>
    <c:legend>
      <c:legendPos val="b"/>
      <c:layout>
        <c:manualLayout>
          <c:xMode val="edge"/>
          <c:yMode val="edge"/>
          <c:x val="0.43796923884514438"/>
          <c:y val="0.79536534929452207"/>
          <c:w val="0.12406141732283464"/>
          <c:h val="3.609728649570673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542925</xdr:colOff>
      <xdr:row>36</xdr:row>
      <xdr:rowOff>66675</xdr:rowOff>
    </xdr:from>
    <xdr:to>
      <xdr:col>3</xdr:col>
      <xdr:colOff>619125</xdr:colOff>
      <xdr:row>37</xdr:row>
      <xdr:rowOff>146050</xdr:rowOff>
    </xdr:to>
    <xdr:sp macro="" textlink="">
      <xdr:nvSpPr>
        <xdr:cNvPr id="54296" name="Text Box 8"/>
        <xdr:cNvSpPr txBox="1">
          <a:spLocks noChangeArrowheads="1"/>
        </xdr:cNvSpPr>
      </xdr:nvSpPr>
      <xdr:spPr bwMode="auto">
        <a:xfrm>
          <a:off x="1714500" y="4638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390525</xdr:colOff>
      <xdr:row>39</xdr:row>
      <xdr:rowOff>0</xdr:rowOff>
    </xdr:from>
    <xdr:to>
      <xdr:col>6</xdr:col>
      <xdr:colOff>466725</xdr:colOff>
      <xdr:row>40</xdr:row>
      <xdr:rowOff>79375</xdr:rowOff>
    </xdr:to>
    <xdr:sp macro="" textlink="">
      <xdr:nvSpPr>
        <xdr:cNvPr id="54297" name="Text Box 9"/>
        <xdr:cNvSpPr txBox="1">
          <a:spLocks noChangeArrowheads="1"/>
        </xdr:cNvSpPr>
      </xdr:nvSpPr>
      <xdr:spPr bwMode="auto">
        <a:xfrm>
          <a:off x="3581400" y="485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542925</xdr:colOff>
      <xdr:row>37</xdr:row>
      <xdr:rowOff>66675</xdr:rowOff>
    </xdr:from>
    <xdr:to>
      <xdr:col>13</xdr:col>
      <xdr:colOff>9525</xdr:colOff>
      <xdr:row>38</xdr:row>
      <xdr:rowOff>95250</xdr:rowOff>
    </xdr:to>
    <xdr:sp macro="" textlink="">
      <xdr:nvSpPr>
        <xdr:cNvPr id="5" name="Text Box 8"/>
        <xdr:cNvSpPr txBox="1">
          <a:spLocks noChangeArrowheads="1"/>
        </xdr:cNvSpPr>
      </xdr:nvSpPr>
      <xdr:spPr bwMode="auto">
        <a:xfrm>
          <a:off x="1714500" y="4638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542925</xdr:colOff>
      <xdr:row>37</xdr:row>
      <xdr:rowOff>66675</xdr:rowOff>
    </xdr:from>
    <xdr:to>
      <xdr:col>11</xdr:col>
      <xdr:colOff>9525</xdr:colOff>
      <xdr:row>38</xdr:row>
      <xdr:rowOff>95250</xdr:rowOff>
    </xdr:to>
    <xdr:sp macro="" textlink="">
      <xdr:nvSpPr>
        <xdr:cNvPr id="6" name="Text Box 8"/>
        <xdr:cNvSpPr txBox="1">
          <a:spLocks noChangeArrowheads="1"/>
        </xdr:cNvSpPr>
      </xdr:nvSpPr>
      <xdr:spPr bwMode="auto">
        <a:xfrm>
          <a:off x="1714500" y="4638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352425</xdr:colOff>
      <xdr:row>17</xdr:row>
      <xdr:rowOff>66675</xdr:rowOff>
    </xdr:from>
    <xdr:to>
      <xdr:col>11</xdr:col>
      <xdr:colOff>1181100</xdr:colOff>
      <xdr:row>60</xdr:row>
      <xdr:rowOff>42023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0.84617</cdr:y>
    </cdr:from>
    <cdr:ext cx="7994650" cy="838948"/>
    <cdr:sp macro="" textlink="">
      <cdr:nvSpPr>
        <cdr:cNvPr id="2" name="FootonotesShape"/>
        <cdr:cNvSpPr txBox="1"/>
      </cdr:nvSpPr>
      <cdr:spPr>
        <a:xfrm xmlns:a="http://schemas.openxmlformats.org/drawingml/2006/main">
          <a:off x="50800" y="5588764"/>
          <a:ext cx="799465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Break in series.</a:t>
          </a:r>
        </a:p>
        <a:p xmlns:a="http://schemas.openxmlformats.org/drawingml/2006/main">
          <a:r>
            <a:rPr lang="en-GB" sz="1200">
              <a:latin typeface="Arial" panose="020B0604020202020204" pitchFamily="34" charset="0"/>
            </a:rPr>
            <a:t>(²) Provisional.</a:t>
          </a:r>
        </a:p>
        <a:p xmlns:a="http://schemas.openxmlformats.org/drawingml/2006/main">
          <a:r>
            <a:rPr lang="en-GB" sz="1200">
              <a:latin typeface="Arial" panose="020B0604020202020204" pitchFamily="34" charset="0"/>
            </a:rPr>
            <a:t>(³) Estimate.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migr_imm1ctz and migr_pop1ctz)</a:t>
          </a:r>
        </a:p>
      </cdr:txBody>
    </cdr:sp>
  </cdr:absSizeAnchor>
  <cdr:absSizeAnchor xmlns:cdr="http://schemas.openxmlformats.org/drawingml/2006/chartDrawing">
    <cdr:from>
      <cdr:x>0.83933</cdr:x>
      <cdr:y>0.93672</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186832"/>
          <a:ext cx="1530358" cy="417916"/>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oneCell">
    <xdr:from>
      <xdr:col>6</xdr:col>
      <xdr:colOff>504825</xdr:colOff>
      <xdr:row>48</xdr:row>
      <xdr:rowOff>0</xdr:rowOff>
    </xdr:from>
    <xdr:to>
      <xdr:col>7</xdr:col>
      <xdr:colOff>1905</xdr:colOff>
      <xdr:row>49</xdr:row>
      <xdr:rowOff>66675</xdr:rowOff>
    </xdr:to>
    <xdr:sp macro="" textlink="">
      <xdr:nvSpPr>
        <xdr:cNvPr id="3" name="Text Box 3"/>
        <xdr:cNvSpPr txBox="1">
          <a:spLocks noChangeArrowheads="1"/>
        </xdr:cNvSpPr>
      </xdr:nvSpPr>
      <xdr:spPr bwMode="auto">
        <a:xfrm>
          <a:off x="5781675" y="7439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504825</xdr:colOff>
      <xdr:row>48</xdr:row>
      <xdr:rowOff>0</xdr:rowOff>
    </xdr:from>
    <xdr:to>
      <xdr:col>7</xdr:col>
      <xdr:colOff>1905</xdr:colOff>
      <xdr:row>49</xdr:row>
      <xdr:rowOff>66675</xdr:rowOff>
    </xdr:to>
    <xdr:sp macro="" textlink="">
      <xdr:nvSpPr>
        <xdr:cNvPr id="4" name="Text Box 3"/>
        <xdr:cNvSpPr txBox="1">
          <a:spLocks noChangeArrowheads="1"/>
        </xdr:cNvSpPr>
      </xdr:nvSpPr>
      <xdr:spPr bwMode="auto">
        <a:xfrm>
          <a:off x="5781675" y="7439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209550</xdr:colOff>
      <xdr:row>30</xdr:row>
      <xdr:rowOff>0</xdr:rowOff>
    </xdr:from>
    <xdr:to>
      <xdr:col>16</xdr:col>
      <xdr:colOff>361950</xdr:colOff>
      <xdr:row>73</xdr:row>
      <xdr:rowOff>31750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0.00533</cdr:x>
      <cdr:y>0.87057</cdr:y>
    </cdr:from>
    <cdr:ext cx="7994650" cy="857249"/>
    <cdr:sp macro="" textlink="">
      <cdr:nvSpPr>
        <cdr:cNvPr id="2" name="FootonotesShape"/>
        <cdr:cNvSpPr txBox="1"/>
      </cdr:nvSpPr>
      <cdr:spPr>
        <a:xfrm xmlns:a="http://schemas.openxmlformats.org/drawingml/2006/main">
          <a:off x="50800" y="5765801"/>
          <a:ext cx="7994650" cy="85724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Provisional.</a:t>
          </a:r>
        </a:p>
        <a:p xmlns:a="http://schemas.openxmlformats.org/drawingml/2006/main">
          <a:r>
            <a:rPr lang="en-GB" sz="1200">
              <a:latin typeface="Arial" panose="020B0604020202020204" pitchFamily="34" charset="0"/>
            </a:rPr>
            <a:t>(²) Estimate.</a:t>
          </a:r>
        </a:p>
        <a:p xmlns:a="http://schemas.openxmlformats.org/drawingml/2006/main">
          <a:r>
            <a:rPr lang="en-GB" sz="1200">
              <a:latin typeface="Arial" panose="020B0604020202020204" pitchFamily="34" charset="0"/>
            </a:rPr>
            <a:t>(³) Break in series.</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migr_imm2ctz)</a:t>
          </a:r>
        </a:p>
      </cdr:txBody>
    </cdr:sp>
  </cdr:absSizeAnchor>
  <cdr:absSizeAnchor xmlns:cdr="http://schemas.openxmlformats.org/drawingml/2006/chartDrawing">
    <cdr:from>
      <cdr:x>0.83933</cdr:x>
      <cdr:y>0.9369</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205134"/>
          <a:ext cx="1530358" cy="417916"/>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oneCell">
    <xdr:from>
      <xdr:col>4</xdr:col>
      <xdr:colOff>13333</xdr:colOff>
      <xdr:row>55</xdr:row>
      <xdr:rowOff>28575</xdr:rowOff>
    </xdr:from>
    <xdr:to>
      <xdr:col>21</xdr:col>
      <xdr:colOff>85724</xdr:colOff>
      <xdr:row>95</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38100</xdr:colOff>
      <xdr:row>45</xdr:row>
      <xdr:rowOff>114300</xdr:rowOff>
    </xdr:from>
    <xdr:to>
      <xdr:col>5</xdr:col>
      <xdr:colOff>114300</xdr:colOff>
      <xdr:row>47</xdr:row>
      <xdr:rowOff>28575</xdr:rowOff>
    </xdr:to>
    <xdr:sp macro="" textlink="">
      <xdr:nvSpPr>
        <xdr:cNvPr id="3" name="Text Box 3"/>
        <xdr:cNvSpPr txBox="1">
          <a:spLocks noChangeArrowheads="1"/>
        </xdr:cNvSpPr>
      </xdr:nvSpPr>
      <xdr:spPr bwMode="auto">
        <a:xfrm>
          <a:off x="3886200" y="739140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10</xdr:row>
      <xdr:rowOff>28575</xdr:rowOff>
    </xdr:from>
    <xdr:to>
      <xdr:col>11</xdr:col>
      <xdr:colOff>76200</xdr:colOff>
      <xdr:row>11</xdr:row>
      <xdr:rowOff>95250</xdr:rowOff>
    </xdr:to>
    <xdr:sp macro="" textlink="">
      <xdr:nvSpPr>
        <xdr:cNvPr id="4" name="Text Box 10"/>
        <xdr:cNvSpPr txBox="1">
          <a:spLocks noChangeArrowheads="1"/>
        </xdr:cNvSpPr>
      </xdr:nvSpPr>
      <xdr:spPr bwMode="auto">
        <a:xfrm>
          <a:off x="10751820" y="684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43</xdr:row>
      <xdr:rowOff>0</xdr:rowOff>
    </xdr:from>
    <xdr:to>
      <xdr:col>14</xdr:col>
      <xdr:colOff>76200</xdr:colOff>
      <xdr:row>44</xdr:row>
      <xdr:rowOff>66675</xdr:rowOff>
    </xdr:to>
    <xdr:sp macro="" textlink="">
      <xdr:nvSpPr>
        <xdr:cNvPr id="5" name="Text Box 11"/>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10</xdr:row>
      <xdr:rowOff>28575</xdr:rowOff>
    </xdr:from>
    <xdr:to>
      <xdr:col>11</xdr:col>
      <xdr:colOff>76200</xdr:colOff>
      <xdr:row>11</xdr:row>
      <xdr:rowOff>95250</xdr:rowOff>
    </xdr:to>
    <xdr:sp macro="" textlink="">
      <xdr:nvSpPr>
        <xdr:cNvPr id="6" name="Text Box 12"/>
        <xdr:cNvSpPr txBox="1">
          <a:spLocks noChangeArrowheads="1"/>
        </xdr:cNvSpPr>
      </xdr:nvSpPr>
      <xdr:spPr bwMode="auto">
        <a:xfrm>
          <a:off x="10751820" y="684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43</xdr:row>
      <xdr:rowOff>0</xdr:rowOff>
    </xdr:from>
    <xdr:to>
      <xdr:col>14</xdr:col>
      <xdr:colOff>76200</xdr:colOff>
      <xdr:row>44</xdr:row>
      <xdr:rowOff>66675</xdr:rowOff>
    </xdr:to>
    <xdr:sp macro="" textlink="">
      <xdr:nvSpPr>
        <xdr:cNvPr id="7" name="Text Box 13"/>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10</xdr:row>
      <xdr:rowOff>28575</xdr:rowOff>
    </xdr:from>
    <xdr:to>
      <xdr:col>11</xdr:col>
      <xdr:colOff>76200</xdr:colOff>
      <xdr:row>11</xdr:row>
      <xdr:rowOff>95250</xdr:rowOff>
    </xdr:to>
    <xdr:sp macro="" textlink="">
      <xdr:nvSpPr>
        <xdr:cNvPr id="8" name="Text Box 12"/>
        <xdr:cNvSpPr txBox="1">
          <a:spLocks noChangeArrowheads="1"/>
        </xdr:cNvSpPr>
      </xdr:nvSpPr>
      <xdr:spPr bwMode="auto">
        <a:xfrm>
          <a:off x="10751820" y="684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43</xdr:row>
      <xdr:rowOff>0</xdr:rowOff>
    </xdr:from>
    <xdr:to>
      <xdr:col>14</xdr:col>
      <xdr:colOff>76200</xdr:colOff>
      <xdr:row>44</xdr:row>
      <xdr:rowOff>66675</xdr:rowOff>
    </xdr:to>
    <xdr:sp macro="" textlink="">
      <xdr:nvSpPr>
        <xdr:cNvPr id="9" name="Text Box 13"/>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43</xdr:row>
      <xdr:rowOff>0</xdr:rowOff>
    </xdr:from>
    <xdr:to>
      <xdr:col>14</xdr:col>
      <xdr:colOff>76200</xdr:colOff>
      <xdr:row>44</xdr:row>
      <xdr:rowOff>66675</xdr:rowOff>
    </xdr:to>
    <xdr:sp macro="" textlink="">
      <xdr:nvSpPr>
        <xdr:cNvPr id="10" name="Text Box 11"/>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11</xdr:col>
      <xdr:colOff>0</xdr:colOff>
      <xdr:row>10</xdr:row>
      <xdr:rowOff>28575</xdr:rowOff>
    </xdr:from>
    <xdr:ext cx="76200" cy="219075"/>
    <xdr:sp macro="" textlink="">
      <xdr:nvSpPr>
        <xdr:cNvPr id="11" name="Text Box 10"/>
        <xdr:cNvSpPr txBox="1">
          <a:spLocks noChangeArrowheads="1"/>
        </xdr:cNvSpPr>
      </xdr:nvSpPr>
      <xdr:spPr bwMode="auto">
        <a:xfrm>
          <a:off x="10751820" y="684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43</xdr:row>
      <xdr:rowOff>0</xdr:rowOff>
    </xdr:from>
    <xdr:ext cx="76200" cy="219075"/>
    <xdr:sp macro="" textlink="">
      <xdr:nvSpPr>
        <xdr:cNvPr id="12" name="Text Box 11"/>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43</xdr:row>
      <xdr:rowOff>0</xdr:rowOff>
    </xdr:from>
    <xdr:ext cx="76200" cy="219075"/>
    <xdr:sp macro="" textlink="">
      <xdr:nvSpPr>
        <xdr:cNvPr id="13" name="Text Box 11"/>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419100</xdr:colOff>
      <xdr:row>42</xdr:row>
      <xdr:rowOff>0</xdr:rowOff>
    </xdr:from>
    <xdr:to>
      <xdr:col>3</xdr:col>
      <xdr:colOff>495300</xdr:colOff>
      <xdr:row>43</xdr:row>
      <xdr:rowOff>28575</xdr:rowOff>
    </xdr:to>
    <xdr:sp macro="" textlink="">
      <xdr:nvSpPr>
        <xdr:cNvPr id="14" name="Text Box 6"/>
        <xdr:cNvSpPr txBox="1">
          <a:spLocks noChangeArrowheads="1"/>
        </xdr:cNvSpPr>
      </xdr:nvSpPr>
      <xdr:spPr bwMode="auto">
        <a:xfrm>
          <a:off x="2575560" y="669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419100</xdr:colOff>
      <xdr:row>42</xdr:row>
      <xdr:rowOff>0</xdr:rowOff>
    </xdr:from>
    <xdr:to>
      <xdr:col>3</xdr:col>
      <xdr:colOff>495300</xdr:colOff>
      <xdr:row>43</xdr:row>
      <xdr:rowOff>28575</xdr:rowOff>
    </xdr:to>
    <xdr:sp macro="" textlink="">
      <xdr:nvSpPr>
        <xdr:cNvPr id="15" name="Text Box 7"/>
        <xdr:cNvSpPr txBox="1">
          <a:spLocks noChangeArrowheads="1"/>
        </xdr:cNvSpPr>
      </xdr:nvSpPr>
      <xdr:spPr bwMode="auto">
        <a:xfrm>
          <a:off x="2575560" y="6667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419100</xdr:colOff>
      <xdr:row>42</xdr:row>
      <xdr:rowOff>0</xdr:rowOff>
    </xdr:from>
    <xdr:to>
      <xdr:col>3</xdr:col>
      <xdr:colOff>495300</xdr:colOff>
      <xdr:row>43</xdr:row>
      <xdr:rowOff>28575</xdr:rowOff>
    </xdr:to>
    <xdr:sp macro="" textlink="">
      <xdr:nvSpPr>
        <xdr:cNvPr id="16" name="Text Box 9"/>
        <xdr:cNvSpPr txBox="1">
          <a:spLocks noChangeArrowheads="1"/>
        </xdr:cNvSpPr>
      </xdr:nvSpPr>
      <xdr:spPr bwMode="auto">
        <a:xfrm>
          <a:off x="2575560" y="6667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43</xdr:row>
      <xdr:rowOff>0</xdr:rowOff>
    </xdr:from>
    <xdr:to>
      <xdr:col>14</xdr:col>
      <xdr:colOff>76200</xdr:colOff>
      <xdr:row>44</xdr:row>
      <xdr:rowOff>66675</xdr:rowOff>
    </xdr:to>
    <xdr:sp macro="" textlink="">
      <xdr:nvSpPr>
        <xdr:cNvPr id="17" name="Text Box 10"/>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43</xdr:row>
      <xdr:rowOff>0</xdr:rowOff>
    </xdr:from>
    <xdr:to>
      <xdr:col>14</xdr:col>
      <xdr:colOff>76200</xdr:colOff>
      <xdr:row>44</xdr:row>
      <xdr:rowOff>66675</xdr:rowOff>
    </xdr:to>
    <xdr:sp macro="" textlink="">
      <xdr:nvSpPr>
        <xdr:cNvPr id="18" name="Text Box 11"/>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43</xdr:row>
      <xdr:rowOff>28575</xdr:rowOff>
    </xdr:from>
    <xdr:to>
      <xdr:col>14</xdr:col>
      <xdr:colOff>76200</xdr:colOff>
      <xdr:row>44</xdr:row>
      <xdr:rowOff>95250</xdr:rowOff>
    </xdr:to>
    <xdr:sp macro="" textlink="">
      <xdr:nvSpPr>
        <xdr:cNvPr id="19" name="Text Box 6"/>
        <xdr:cNvSpPr txBox="1">
          <a:spLocks noChangeArrowheads="1"/>
        </xdr:cNvSpPr>
      </xdr:nvSpPr>
      <xdr:spPr bwMode="auto">
        <a:xfrm>
          <a:off x="10751820" y="7000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43</xdr:row>
      <xdr:rowOff>0</xdr:rowOff>
    </xdr:from>
    <xdr:to>
      <xdr:col>14</xdr:col>
      <xdr:colOff>76200</xdr:colOff>
      <xdr:row>44</xdr:row>
      <xdr:rowOff>66675</xdr:rowOff>
    </xdr:to>
    <xdr:sp macro="" textlink="">
      <xdr:nvSpPr>
        <xdr:cNvPr id="20" name="Text Box 7"/>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43</xdr:row>
      <xdr:rowOff>0</xdr:rowOff>
    </xdr:from>
    <xdr:to>
      <xdr:col>14</xdr:col>
      <xdr:colOff>76200</xdr:colOff>
      <xdr:row>44</xdr:row>
      <xdr:rowOff>66675</xdr:rowOff>
    </xdr:to>
    <xdr:sp macro="" textlink="">
      <xdr:nvSpPr>
        <xdr:cNvPr id="21" name="Text Box 9"/>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43</xdr:row>
      <xdr:rowOff>0</xdr:rowOff>
    </xdr:from>
    <xdr:to>
      <xdr:col>14</xdr:col>
      <xdr:colOff>76200</xdr:colOff>
      <xdr:row>44</xdr:row>
      <xdr:rowOff>66675</xdr:rowOff>
    </xdr:to>
    <xdr:sp macro="" textlink="">
      <xdr:nvSpPr>
        <xdr:cNvPr id="22" name="Text Box 10"/>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43</xdr:row>
      <xdr:rowOff>0</xdr:rowOff>
    </xdr:from>
    <xdr:to>
      <xdr:col>14</xdr:col>
      <xdr:colOff>76200</xdr:colOff>
      <xdr:row>44</xdr:row>
      <xdr:rowOff>66675</xdr:rowOff>
    </xdr:to>
    <xdr:sp macro="" textlink="">
      <xdr:nvSpPr>
        <xdr:cNvPr id="23" name="Text Box 11"/>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419100</xdr:colOff>
      <xdr:row>45</xdr:row>
      <xdr:rowOff>28575</xdr:rowOff>
    </xdr:from>
    <xdr:ext cx="76200" cy="219075"/>
    <xdr:sp macro="" textlink="">
      <xdr:nvSpPr>
        <xdr:cNvPr id="24" name="Text Box 10"/>
        <xdr:cNvSpPr txBox="1">
          <a:spLocks noChangeArrowheads="1"/>
        </xdr:cNvSpPr>
      </xdr:nvSpPr>
      <xdr:spPr bwMode="auto">
        <a:xfrm>
          <a:off x="2575560" y="745045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10</xdr:row>
      <xdr:rowOff>0</xdr:rowOff>
    </xdr:from>
    <xdr:ext cx="76200" cy="203835"/>
    <xdr:sp macro="" textlink="">
      <xdr:nvSpPr>
        <xdr:cNvPr id="25" name="Text Box 3"/>
        <xdr:cNvSpPr txBox="1">
          <a:spLocks noChangeArrowheads="1"/>
        </xdr:cNvSpPr>
      </xdr:nvSpPr>
      <xdr:spPr bwMode="auto">
        <a:xfrm>
          <a:off x="5554980" y="601980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419100</xdr:colOff>
      <xdr:row>10</xdr:row>
      <xdr:rowOff>0</xdr:rowOff>
    </xdr:from>
    <xdr:ext cx="76200" cy="219075"/>
    <xdr:sp macro="" textlink="">
      <xdr:nvSpPr>
        <xdr:cNvPr id="26" name="Text Box 10"/>
        <xdr:cNvSpPr txBox="1">
          <a:spLocks noChangeArrowheads="1"/>
        </xdr:cNvSpPr>
      </xdr:nvSpPr>
      <xdr:spPr bwMode="auto">
        <a:xfrm>
          <a:off x="4823460" y="6086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388620</xdr:colOff>
      <xdr:row>35</xdr:row>
      <xdr:rowOff>22860</xdr:rowOff>
    </xdr:from>
    <xdr:to>
      <xdr:col>1</xdr:col>
      <xdr:colOff>60960</xdr:colOff>
      <xdr:row>36</xdr:row>
      <xdr:rowOff>45720</xdr:rowOff>
    </xdr:to>
    <xdr:sp macro="" textlink="">
      <xdr:nvSpPr>
        <xdr:cNvPr id="27" name="Text Box 11"/>
        <xdr:cNvSpPr txBox="1">
          <a:spLocks noChangeArrowheads="1"/>
        </xdr:cNvSpPr>
      </xdr:nvSpPr>
      <xdr:spPr bwMode="auto">
        <a:xfrm>
          <a:off x="10386060" y="525780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388620</xdr:colOff>
      <xdr:row>36</xdr:row>
      <xdr:rowOff>22860</xdr:rowOff>
    </xdr:from>
    <xdr:to>
      <xdr:col>1</xdr:col>
      <xdr:colOff>60960</xdr:colOff>
      <xdr:row>37</xdr:row>
      <xdr:rowOff>45720</xdr:rowOff>
    </xdr:to>
    <xdr:sp macro="" textlink="">
      <xdr:nvSpPr>
        <xdr:cNvPr id="28" name="Text Box 12"/>
        <xdr:cNvSpPr txBox="1">
          <a:spLocks noChangeArrowheads="1"/>
        </xdr:cNvSpPr>
      </xdr:nvSpPr>
      <xdr:spPr bwMode="auto">
        <a:xfrm>
          <a:off x="10386060" y="54330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388620</xdr:colOff>
      <xdr:row>14</xdr:row>
      <xdr:rowOff>0</xdr:rowOff>
    </xdr:from>
    <xdr:to>
      <xdr:col>1</xdr:col>
      <xdr:colOff>457200</xdr:colOff>
      <xdr:row>15</xdr:row>
      <xdr:rowOff>22860</xdr:rowOff>
    </xdr:to>
    <xdr:sp macro="" textlink="">
      <xdr:nvSpPr>
        <xdr:cNvPr id="29" name="Text Box 7"/>
        <xdr:cNvSpPr txBox="1">
          <a:spLocks noChangeArrowheads="1"/>
        </xdr:cNvSpPr>
      </xdr:nvSpPr>
      <xdr:spPr bwMode="auto">
        <a:xfrm>
          <a:off x="2537460" y="5387340"/>
          <a:ext cx="685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388620</xdr:colOff>
      <xdr:row>14</xdr:row>
      <xdr:rowOff>0</xdr:rowOff>
    </xdr:from>
    <xdr:to>
      <xdr:col>1</xdr:col>
      <xdr:colOff>457200</xdr:colOff>
      <xdr:row>15</xdr:row>
      <xdr:rowOff>22860</xdr:rowOff>
    </xdr:to>
    <xdr:sp macro="" textlink="">
      <xdr:nvSpPr>
        <xdr:cNvPr id="30" name="Text Box 8"/>
        <xdr:cNvSpPr txBox="1">
          <a:spLocks noChangeArrowheads="1"/>
        </xdr:cNvSpPr>
      </xdr:nvSpPr>
      <xdr:spPr bwMode="auto">
        <a:xfrm>
          <a:off x="2537460" y="5387340"/>
          <a:ext cx="685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419100</xdr:colOff>
      <xdr:row>10</xdr:row>
      <xdr:rowOff>0</xdr:rowOff>
    </xdr:from>
    <xdr:ext cx="76200" cy="219075"/>
    <xdr:sp macro="" textlink="">
      <xdr:nvSpPr>
        <xdr:cNvPr id="31" name="Text Box 6"/>
        <xdr:cNvSpPr txBox="1">
          <a:spLocks noChangeArrowheads="1"/>
        </xdr:cNvSpPr>
      </xdr:nvSpPr>
      <xdr:spPr bwMode="auto">
        <a:xfrm>
          <a:off x="2575560" y="573786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419100</xdr:colOff>
      <xdr:row>10</xdr:row>
      <xdr:rowOff>0</xdr:rowOff>
    </xdr:from>
    <xdr:ext cx="76200" cy="219075"/>
    <xdr:sp macro="" textlink="">
      <xdr:nvSpPr>
        <xdr:cNvPr id="32" name="Text Box 7"/>
        <xdr:cNvSpPr txBox="1">
          <a:spLocks noChangeArrowheads="1"/>
        </xdr:cNvSpPr>
      </xdr:nvSpPr>
      <xdr:spPr bwMode="auto">
        <a:xfrm>
          <a:off x="2575560" y="573786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419100</xdr:colOff>
      <xdr:row>10</xdr:row>
      <xdr:rowOff>0</xdr:rowOff>
    </xdr:from>
    <xdr:ext cx="76200" cy="219075"/>
    <xdr:sp macro="" textlink="">
      <xdr:nvSpPr>
        <xdr:cNvPr id="33" name="Text Box 9"/>
        <xdr:cNvSpPr txBox="1">
          <a:spLocks noChangeArrowheads="1"/>
        </xdr:cNvSpPr>
      </xdr:nvSpPr>
      <xdr:spPr bwMode="auto">
        <a:xfrm>
          <a:off x="2575560" y="573786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c:userShapes xmlns:c="http://schemas.openxmlformats.org/drawingml/2006/chart">
  <cdr:absSizeAnchor xmlns:cdr="http://schemas.openxmlformats.org/drawingml/2006/chartDrawing">
    <cdr:from>
      <cdr:x>0.00533</cdr:x>
      <cdr:y>0.78172</cdr:y>
    </cdr:from>
    <cdr:ext cx="7994649" cy="661912"/>
    <cdr:sp macro="" textlink="">
      <cdr:nvSpPr>
        <cdr:cNvPr id="2" name="FootonotesShape"/>
        <cdr:cNvSpPr txBox="1"/>
      </cdr:nvSpPr>
      <cdr:spPr>
        <a:xfrm xmlns:a="http://schemas.openxmlformats.org/drawingml/2006/main">
          <a:off x="66892" y="4817486"/>
          <a:ext cx="7994649"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Detailed data by individual EU citizenship have been provided by neither Cyprus nor Malta. Only detailed data by individual EU citizenship for the most numerous ones have been provided by Spain.</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migr_pop1ctz)</a:t>
          </a:r>
        </a:p>
      </cdr:txBody>
    </cdr:sp>
  </cdr:absSizeAnchor>
  <cdr:absSizeAnchor xmlns:cdr="http://schemas.openxmlformats.org/drawingml/2006/chartDrawing">
    <cdr:from>
      <cdr:x>0.83933</cdr:x>
      <cdr:y>0.91021</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236669"/>
          <a:ext cx="1530358" cy="417915"/>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oneCell">
    <xdr:from>
      <xdr:col>7</xdr:col>
      <xdr:colOff>0</xdr:colOff>
      <xdr:row>40</xdr:row>
      <xdr:rowOff>0</xdr:rowOff>
    </xdr:from>
    <xdr:to>
      <xdr:col>7</xdr:col>
      <xdr:colOff>76200</xdr:colOff>
      <xdr:row>41</xdr:row>
      <xdr:rowOff>26670</xdr:rowOff>
    </xdr:to>
    <xdr:sp macro="" textlink="">
      <xdr:nvSpPr>
        <xdr:cNvPr id="2" name="Text Box 2"/>
        <xdr:cNvSpPr txBox="1">
          <a:spLocks noChangeArrowheads="1"/>
        </xdr:cNvSpPr>
      </xdr:nvSpPr>
      <xdr:spPr bwMode="auto">
        <a:xfrm>
          <a:off x="9363075" y="7229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104775</xdr:colOff>
      <xdr:row>32</xdr:row>
      <xdr:rowOff>114300</xdr:rowOff>
    </xdr:from>
    <xdr:to>
      <xdr:col>6</xdr:col>
      <xdr:colOff>571500</xdr:colOff>
      <xdr:row>33</xdr:row>
      <xdr:rowOff>19050</xdr:rowOff>
    </xdr:to>
    <xdr:sp macro="" textlink="">
      <xdr:nvSpPr>
        <xdr:cNvPr id="2" name="Right Arrow 1"/>
        <xdr:cNvSpPr/>
      </xdr:nvSpPr>
      <xdr:spPr>
        <a:xfrm>
          <a:off x="5838825" y="5581650"/>
          <a:ext cx="466725" cy="57150"/>
        </a:xfrm>
        <a:prstGeom prst="right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85725</xdr:colOff>
      <xdr:row>36</xdr:row>
      <xdr:rowOff>142875</xdr:rowOff>
    </xdr:from>
    <xdr:to>
      <xdr:col>6</xdr:col>
      <xdr:colOff>552450</xdr:colOff>
      <xdr:row>37</xdr:row>
      <xdr:rowOff>47625</xdr:rowOff>
    </xdr:to>
    <xdr:sp macro="" textlink="">
      <xdr:nvSpPr>
        <xdr:cNvPr id="3" name="Right Arrow 2"/>
        <xdr:cNvSpPr/>
      </xdr:nvSpPr>
      <xdr:spPr>
        <a:xfrm>
          <a:off x="5819775" y="6210300"/>
          <a:ext cx="466725" cy="57150"/>
        </a:xfrm>
        <a:prstGeom prst="righ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66675</xdr:colOff>
      <xdr:row>39</xdr:row>
      <xdr:rowOff>28575</xdr:rowOff>
    </xdr:from>
    <xdr:to>
      <xdr:col>6</xdr:col>
      <xdr:colOff>533400</xdr:colOff>
      <xdr:row>39</xdr:row>
      <xdr:rowOff>85725</xdr:rowOff>
    </xdr:to>
    <xdr:sp macro="" textlink="">
      <xdr:nvSpPr>
        <xdr:cNvPr id="4" name="Right Arrow 3"/>
        <xdr:cNvSpPr/>
      </xdr:nvSpPr>
      <xdr:spPr>
        <a:xfrm>
          <a:off x="5800725" y="6553200"/>
          <a:ext cx="466725" cy="57150"/>
        </a:xfrm>
        <a:prstGeom prst="righ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76200</xdr:colOff>
      <xdr:row>4</xdr:row>
      <xdr:rowOff>85725</xdr:rowOff>
    </xdr:from>
    <xdr:to>
      <xdr:col>6</xdr:col>
      <xdr:colOff>542925</xdr:colOff>
      <xdr:row>4</xdr:row>
      <xdr:rowOff>142875</xdr:rowOff>
    </xdr:to>
    <xdr:sp macro="" textlink="">
      <xdr:nvSpPr>
        <xdr:cNvPr id="5" name="Right Arrow 4"/>
        <xdr:cNvSpPr/>
      </xdr:nvSpPr>
      <xdr:spPr>
        <a:xfrm>
          <a:off x="5810250" y="981075"/>
          <a:ext cx="466725" cy="57150"/>
        </a:xfrm>
        <a:prstGeom prst="righ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76200</xdr:colOff>
      <xdr:row>5</xdr:row>
      <xdr:rowOff>76200</xdr:rowOff>
    </xdr:from>
    <xdr:to>
      <xdr:col>6</xdr:col>
      <xdr:colOff>542925</xdr:colOff>
      <xdr:row>5</xdr:row>
      <xdr:rowOff>133350</xdr:rowOff>
    </xdr:to>
    <xdr:sp macro="" textlink="">
      <xdr:nvSpPr>
        <xdr:cNvPr id="6" name="Right Arrow 5"/>
        <xdr:cNvSpPr/>
      </xdr:nvSpPr>
      <xdr:spPr>
        <a:xfrm>
          <a:off x="5810250" y="1428750"/>
          <a:ext cx="466725" cy="57150"/>
        </a:xfrm>
        <a:prstGeom prst="right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47625</xdr:colOff>
      <xdr:row>7</xdr:row>
      <xdr:rowOff>66675</xdr:rowOff>
    </xdr:from>
    <xdr:to>
      <xdr:col>6</xdr:col>
      <xdr:colOff>514350</xdr:colOff>
      <xdr:row>7</xdr:row>
      <xdr:rowOff>123825</xdr:rowOff>
    </xdr:to>
    <xdr:sp macro="" textlink="">
      <xdr:nvSpPr>
        <xdr:cNvPr id="7" name="Right Arrow 6"/>
        <xdr:cNvSpPr/>
      </xdr:nvSpPr>
      <xdr:spPr>
        <a:xfrm>
          <a:off x="5781675" y="1724025"/>
          <a:ext cx="466725" cy="57150"/>
        </a:xfrm>
        <a:prstGeom prst="rightArrow">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66675</xdr:colOff>
      <xdr:row>33</xdr:row>
      <xdr:rowOff>76200</xdr:rowOff>
    </xdr:from>
    <xdr:to>
      <xdr:col>23</xdr:col>
      <xdr:colOff>447675</xdr:colOff>
      <xdr:row>77</xdr:row>
      <xdr:rowOff>152384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0.00533</cdr:x>
      <cdr:y>0.85019</cdr:y>
    </cdr:from>
    <cdr:ext cx="7994650" cy="1015984"/>
    <cdr:sp macro="" textlink="">
      <cdr:nvSpPr>
        <cdr:cNvPr id="2" name="FootonotesShape"/>
        <cdr:cNvSpPr txBox="1"/>
      </cdr:nvSpPr>
      <cdr:spPr>
        <a:xfrm xmlns:a="http://schemas.openxmlformats.org/drawingml/2006/main">
          <a:off x="50800" y="5765800"/>
          <a:ext cx="7994650" cy="101598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The bars are cut. The value in 2008 was -564.5 and in 2018 it was -593.2.</a:t>
          </a:r>
        </a:p>
        <a:p xmlns:a="http://schemas.openxmlformats.org/drawingml/2006/main">
          <a:r>
            <a:rPr lang="en-GB" sz="1200">
              <a:latin typeface="Arial" panose="020B0604020202020204" pitchFamily="34" charset="0"/>
            </a:rPr>
            <a:t>(²)  2008 data are not available.</a:t>
          </a:r>
        </a:p>
        <a:p xmlns:a="http://schemas.openxmlformats.org/drawingml/2006/main">
          <a:r>
            <a:rPr lang="en-GB" sz="1200">
              <a:latin typeface="Arial" panose="020B0604020202020204" pitchFamily="34" charset="0"/>
            </a:rPr>
            <a:t>* This designation is without prejudice to positions on status, and is in line with UNSCR 1244/1999 and the ICJ Opinion on the Kosovo declaration of independence.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nrg_ind_id)</a:t>
          </a:r>
        </a:p>
      </cdr:txBody>
    </cdr:sp>
  </cdr:absSizeAnchor>
  <cdr:absSizeAnchor xmlns:cdr="http://schemas.openxmlformats.org/drawingml/2006/chartDrawing">
    <cdr:from>
      <cdr:x>0.83933</cdr:x>
      <cdr:y>0.93838</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63869"/>
          <a:ext cx="1530358" cy="41791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P60"/>
  <sheetViews>
    <sheetView showGridLines="0" tabSelected="1" topLeftCell="D16" zoomScaleNormal="100" workbookViewId="0">
      <selection activeCell="F21" sqref="F21"/>
    </sheetView>
  </sheetViews>
  <sheetFormatPr defaultColWidth="9.140625" defaultRowHeight="12" x14ac:dyDescent="0.2"/>
  <cols>
    <col min="1" max="2" width="9.28515625" style="14" customWidth="1"/>
    <col min="3" max="3" width="17.42578125" style="14" customWidth="1"/>
    <col min="4" max="4" width="11.5703125" style="14" customWidth="1"/>
    <col min="5" max="5" width="9.140625" style="14"/>
    <col min="6" max="6" width="24.28515625" style="14" customWidth="1"/>
    <col min="7" max="7" width="13.5703125" style="14" customWidth="1"/>
    <col min="8" max="8" width="9.140625" style="14"/>
    <col min="9" max="9" width="66.28515625" style="14" customWidth="1"/>
    <col min="10" max="10" width="32.28515625" style="14" customWidth="1"/>
    <col min="11" max="11" width="9.140625" style="14"/>
    <col min="12" max="12" width="75.28515625" style="14" customWidth="1"/>
    <col min="13" max="16384" width="9.140625" style="14"/>
  </cols>
  <sheetData>
    <row r="2" spans="1:42" ht="15" customHeight="1" x14ac:dyDescent="0.2">
      <c r="A2" s="1"/>
      <c r="F2" s="62"/>
    </row>
    <row r="3" spans="1:42" ht="15" customHeight="1" x14ac:dyDescent="0.2">
      <c r="C3" s="2" t="s">
        <v>36</v>
      </c>
      <c r="F3" s="62"/>
      <c r="J3" s="6"/>
      <c r="K3" s="3"/>
      <c r="L3" s="7"/>
    </row>
    <row r="4" spans="1:42" ht="15" customHeight="1" x14ac:dyDescent="0.2">
      <c r="C4" s="2" t="s">
        <v>37</v>
      </c>
      <c r="F4" s="59" t="s">
        <v>75</v>
      </c>
      <c r="H4" s="46"/>
      <c r="I4" s="46"/>
      <c r="J4" s="7"/>
      <c r="K4" s="3"/>
      <c r="L4" s="7"/>
    </row>
    <row r="5" spans="1:42" x14ac:dyDescent="0.2">
      <c r="F5" s="40" t="s">
        <v>76</v>
      </c>
      <c r="H5" s="46"/>
      <c r="I5" s="46"/>
      <c r="J5" s="44"/>
      <c r="L5" s="44"/>
    </row>
    <row r="6" spans="1:42" x14ac:dyDescent="0.2">
      <c r="C6" s="41"/>
      <c r="D6" s="41"/>
      <c r="E6" s="41"/>
      <c r="F6" s="40" t="s">
        <v>77</v>
      </c>
      <c r="G6" s="48"/>
      <c r="J6" s="45"/>
      <c r="K6" s="41"/>
      <c r="L6" s="45"/>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row>
    <row r="7" spans="1:42" x14ac:dyDescent="0.2">
      <c r="C7" s="41"/>
      <c r="D7" s="41"/>
      <c r="E7" s="41"/>
      <c r="F7" s="40"/>
      <c r="G7" s="48"/>
      <c r="J7" s="45"/>
      <c r="K7" s="41"/>
      <c r="L7" s="45"/>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row>
    <row r="8" spans="1:42" ht="15.75" x14ac:dyDescent="0.2">
      <c r="C8" s="194" t="s">
        <v>60</v>
      </c>
      <c r="D8" s="13"/>
      <c r="E8" s="13"/>
      <c r="F8" s="64" t="s">
        <v>102</v>
      </c>
      <c r="G8" s="46"/>
      <c r="H8" s="46"/>
      <c r="I8" s="46"/>
      <c r="J8" s="12"/>
      <c r="K8" s="13"/>
      <c r="L8" s="12"/>
      <c r="M8" s="13"/>
      <c r="N8" s="13"/>
      <c r="O8" s="13"/>
      <c r="P8" s="13"/>
      <c r="Q8" s="13"/>
      <c r="R8" s="13"/>
      <c r="S8" s="13"/>
      <c r="T8" s="13"/>
      <c r="U8" s="13"/>
      <c r="V8" s="13"/>
      <c r="W8" s="13"/>
      <c r="X8" s="13"/>
      <c r="Y8" s="13"/>
      <c r="Z8" s="13"/>
      <c r="AA8" s="13"/>
      <c r="AB8" s="13"/>
      <c r="AC8" s="13"/>
      <c r="AD8" s="13"/>
      <c r="AE8" s="13"/>
      <c r="AF8" s="13"/>
      <c r="AG8" s="13"/>
      <c r="AH8" s="13"/>
      <c r="AI8" s="13"/>
      <c r="AJ8" s="13"/>
      <c r="AK8" s="13"/>
    </row>
    <row r="9" spans="1:42" ht="15.75" customHeight="1" x14ac:dyDescent="0.2">
      <c r="C9" s="195" t="s">
        <v>33</v>
      </c>
      <c r="F9" s="196"/>
      <c r="G9" s="13"/>
    </row>
    <row r="10" spans="1:42" ht="15" customHeight="1" x14ac:dyDescent="0.2">
      <c r="F10" s="64"/>
    </row>
    <row r="11" spans="1:42" x14ac:dyDescent="0.2">
      <c r="D11" s="18" t="s">
        <v>33</v>
      </c>
      <c r="F11" s="43"/>
      <c r="K11" s="46"/>
    </row>
    <row r="12" spans="1:42" x14ac:dyDescent="0.2">
      <c r="C12" s="14" t="s">
        <v>158</v>
      </c>
      <c r="D12" s="47">
        <v>4.5999999999999996</v>
      </c>
      <c r="K12" s="46"/>
    </row>
    <row r="13" spans="1:42" x14ac:dyDescent="0.2">
      <c r="D13" s="47"/>
      <c r="F13" s="197"/>
      <c r="K13" s="46"/>
    </row>
    <row r="14" spans="1:42" x14ac:dyDescent="0.2">
      <c r="C14" s="14" t="s">
        <v>13</v>
      </c>
      <c r="D14" s="47">
        <v>39.228187804434938</v>
      </c>
      <c r="E14" s="46"/>
      <c r="F14" s="46"/>
      <c r="G14" s="46"/>
      <c r="H14" s="46"/>
      <c r="I14" s="46"/>
      <c r="K14" s="46"/>
    </row>
    <row r="15" spans="1:42" x14ac:dyDescent="0.2">
      <c r="C15" s="14" t="s">
        <v>15</v>
      </c>
      <c r="D15" s="47">
        <v>38.115569464625011</v>
      </c>
      <c r="E15" s="46"/>
      <c r="F15" s="46"/>
      <c r="G15" s="46"/>
      <c r="H15" s="46"/>
      <c r="I15" s="46"/>
      <c r="K15" s="46"/>
    </row>
    <row r="16" spans="1:42" x14ac:dyDescent="0.2">
      <c r="C16" s="14" t="s">
        <v>10</v>
      </c>
      <c r="D16" s="47">
        <v>20.422506680382664</v>
      </c>
      <c r="E16" s="46"/>
      <c r="F16" s="46"/>
      <c r="G16" s="46"/>
      <c r="H16" s="46"/>
      <c r="I16" s="46"/>
      <c r="K16" s="46"/>
    </row>
    <row r="17" spans="1:11" x14ac:dyDescent="0.2">
      <c r="C17" s="14" t="s">
        <v>5</v>
      </c>
      <c r="D17" s="47">
        <v>17.913566332715394</v>
      </c>
      <c r="E17" s="46"/>
      <c r="F17" s="46"/>
      <c r="G17" s="46"/>
      <c r="H17" s="46"/>
      <c r="I17" s="46"/>
      <c r="K17" s="46"/>
    </row>
    <row r="18" spans="1:11" x14ac:dyDescent="0.2">
      <c r="C18" s="14" t="s">
        <v>23</v>
      </c>
      <c r="D18" s="47">
        <v>16.426847094426783</v>
      </c>
      <c r="E18" s="46"/>
      <c r="F18" s="46"/>
      <c r="G18" s="46"/>
      <c r="H18" s="46"/>
      <c r="I18" s="46"/>
      <c r="K18" s="46"/>
    </row>
    <row r="19" spans="1:11" x14ac:dyDescent="0.2">
      <c r="C19" s="14" t="s">
        <v>17</v>
      </c>
      <c r="D19" s="47">
        <v>14.823614677815385</v>
      </c>
      <c r="E19" s="46"/>
      <c r="F19" s="46"/>
      <c r="G19" s="46"/>
      <c r="H19" s="46"/>
      <c r="I19" s="46"/>
      <c r="K19" s="46"/>
    </row>
    <row r="20" spans="1:11" x14ac:dyDescent="0.2">
      <c r="C20" s="14" t="s">
        <v>2</v>
      </c>
      <c r="D20" s="47">
        <v>12.985836267743945</v>
      </c>
      <c r="E20" s="46"/>
      <c r="F20" s="46"/>
      <c r="G20" s="46"/>
      <c r="H20" s="46"/>
      <c r="I20" s="46"/>
      <c r="K20" s="46"/>
    </row>
    <row r="21" spans="1:11" x14ac:dyDescent="0.2">
      <c r="C21" s="14" t="s">
        <v>67</v>
      </c>
      <c r="D21" s="47">
        <v>12.505994556548295</v>
      </c>
      <c r="E21" s="46"/>
      <c r="F21" s="46"/>
      <c r="G21" s="46"/>
      <c r="H21" s="46"/>
      <c r="I21" s="46"/>
      <c r="K21" s="46"/>
    </row>
    <row r="22" spans="1:11" x14ac:dyDescent="0.2">
      <c r="C22" s="14" t="s">
        <v>4</v>
      </c>
      <c r="D22" s="47">
        <v>11.264719774705604</v>
      </c>
      <c r="E22" s="46"/>
      <c r="F22" s="46"/>
      <c r="G22" s="46"/>
      <c r="H22" s="46"/>
      <c r="I22" s="46"/>
      <c r="K22" s="46"/>
    </row>
    <row r="23" spans="1:11" x14ac:dyDescent="0.2">
      <c r="C23" s="14" t="s">
        <v>16</v>
      </c>
      <c r="D23" s="47">
        <v>11.111480713493618</v>
      </c>
      <c r="E23" s="46"/>
      <c r="F23" s="46"/>
      <c r="G23" s="46"/>
      <c r="H23" s="46"/>
      <c r="I23" s="46"/>
      <c r="K23" s="46"/>
    </row>
    <row r="24" spans="1:11" x14ac:dyDescent="0.2">
      <c r="A24" s="4"/>
      <c r="C24" s="14" t="s">
        <v>0</v>
      </c>
      <c r="D24" s="47">
        <v>10.916723426239002</v>
      </c>
      <c r="E24" s="46"/>
      <c r="F24" s="46"/>
      <c r="G24" s="46"/>
      <c r="H24" s="46"/>
      <c r="I24" s="46"/>
      <c r="K24" s="46"/>
    </row>
    <row r="25" spans="1:11" x14ac:dyDescent="0.2">
      <c r="C25" s="14" t="s">
        <v>6</v>
      </c>
      <c r="D25" s="47">
        <v>10.845148471778018</v>
      </c>
      <c r="E25" s="46"/>
      <c r="F25" s="46"/>
      <c r="G25" s="46"/>
      <c r="H25" s="46"/>
      <c r="I25" s="46"/>
      <c r="K25" s="46"/>
    </row>
    <row r="26" spans="1:11" x14ac:dyDescent="0.2">
      <c r="C26" s="14" t="s">
        <v>7</v>
      </c>
      <c r="D26" s="47">
        <v>8.9223270647294886</v>
      </c>
      <c r="E26" s="46"/>
      <c r="F26" s="46"/>
      <c r="G26" s="46"/>
      <c r="H26" s="46"/>
      <c r="I26" s="46"/>
      <c r="K26" s="46"/>
    </row>
    <row r="27" spans="1:11" x14ac:dyDescent="0.2">
      <c r="C27" s="14" t="s">
        <v>21</v>
      </c>
      <c r="D27" s="47">
        <v>8.0497171606478606</v>
      </c>
      <c r="E27" s="46"/>
      <c r="F27" s="46"/>
      <c r="G27" s="46"/>
      <c r="H27" s="46"/>
      <c r="I27" s="46"/>
      <c r="K27" s="46"/>
    </row>
    <row r="28" spans="1:11" x14ac:dyDescent="0.2">
      <c r="C28" s="14" t="s">
        <v>12</v>
      </c>
      <c r="D28" s="47">
        <v>7.0294198758747113</v>
      </c>
      <c r="E28" s="46"/>
      <c r="F28" s="46"/>
      <c r="G28" s="46"/>
      <c r="H28" s="46"/>
      <c r="I28" s="46"/>
      <c r="K28" s="46"/>
    </row>
    <row r="29" spans="1:11" x14ac:dyDescent="0.2">
      <c r="C29" s="14" t="s">
        <v>20</v>
      </c>
      <c r="D29" s="47">
        <v>6.9765853097998756</v>
      </c>
      <c r="E29" s="46"/>
      <c r="F29" s="46"/>
      <c r="G29" s="46"/>
      <c r="H29" s="46"/>
      <c r="I29" s="46"/>
      <c r="K29" s="46"/>
    </row>
    <row r="30" spans="1:11" ht="12" customHeight="1" x14ac:dyDescent="0.2">
      <c r="C30" s="14" t="s">
        <v>22</v>
      </c>
      <c r="D30" s="47">
        <v>6.3517886412986364</v>
      </c>
      <c r="E30" s="46"/>
      <c r="F30" s="46"/>
      <c r="G30" s="46"/>
      <c r="H30" s="46"/>
      <c r="I30" s="46"/>
      <c r="K30" s="46"/>
    </row>
    <row r="31" spans="1:11" x14ac:dyDescent="0.2">
      <c r="A31" s="4"/>
      <c r="C31" s="14" t="s">
        <v>85</v>
      </c>
      <c r="D31" s="47">
        <v>6.064829595777872</v>
      </c>
      <c r="E31" s="46"/>
      <c r="F31" s="46"/>
      <c r="G31" s="46"/>
      <c r="H31" s="46"/>
      <c r="I31" s="46"/>
    </row>
    <row r="32" spans="1:11" x14ac:dyDescent="0.2">
      <c r="C32" s="14" t="s">
        <v>8</v>
      </c>
      <c r="D32" s="47">
        <v>5.6553441824685962</v>
      </c>
      <c r="E32" s="46"/>
      <c r="F32" s="46"/>
      <c r="G32" s="46"/>
      <c r="H32" s="46"/>
      <c r="I32" s="46"/>
    </row>
    <row r="33" spans="3:11" x14ac:dyDescent="0.2">
      <c r="C33" s="14" t="s">
        <v>68</v>
      </c>
      <c r="D33" s="47">
        <v>5.4859501044328676</v>
      </c>
      <c r="E33" s="46"/>
      <c r="F33" s="46"/>
      <c r="G33" s="46"/>
      <c r="H33" s="46"/>
      <c r="I33" s="46"/>
      <c r="K33" s="46"/>
    </row>
    <row r="34" spans="3:11" x14ac:dyDescent="0.2">
      <c r="C34" s="14" t="s">
        <v>14</v>
      </c>
      <c r="D34" s="47">
        <v>5.4634068006565712</v>
      </c>
      <c r="E34" s="46"/>
      <c r="F34" s="46"/>
      <c r="G34" s="46"/>
      <c r="H34" s="46"/>
      <c r="I34" s="46"/>
      <c r="K34" s="46"/>
    </row>
    <row r="35" spans="3:11" ht="15" customHeight="1" x14ac:dyDescent="0.2">
      <c r="C35" s="14" t="s">
        <v>9</v>
      </c>
      <c r="D35" s="47">
        <v>4.9618244183522142</v>
      </c>
      <c r="E35" s="46"/>
      <c r="K35" s="46"/>
    </row>
    <row r="36" spans="3:11" x14ac:dyDescent="0.2">
      <c r="C36" s="14" t="s">
        <v>11</v>
      </c>
      <c r="D36" s="47">
        <v>4.2586601474379275</v>
      </c>
      <c r="E36" s="46"/>
      <c r="K36" s="46"/>
    </row>
    <row r="37" spans="3:11" x14ac:dyDescent="0.2">
      <c r="C37" s="14" t="s">
        <v>39</v>
      </c>
      <c r="D37" s="47">
        <v>3.3517550038454709</v>
      </c>
      <c r="E37" s="46"/>
      <c r="K37" s="46"/>
    </row>
    <row r="38" spans="3:11" ht="15" customHeight="1" x14ac:dyDescent="0.2">
      <c r="C38" s="14" t="s">
        <v>1</v>
      </c>
      <c r="D38" s="47">
        <v>2.9800128973487903</v>
      </c>
      <c r="E38" s="46"/>
      <c r="K38" s="46"/>
    </row>
    <row r="39" spans="3:11" x14ac:dyDescent="0.2">
      <c r="C39" s="14" t="s">
        <v>61</v>
      </c>
      <c r="D39" s="47">
        <v>2.8981783508449972</v>
      </c>
      <c r="E39" s="46"/>
      <c r="F39" s="46"/>
      <c r="G39" s="46"/>
      <c r="H39" s="46"/>
      <c r="I39" s="46"/>
      <c r="K39" s="46"/>
    </row>
    <row r="40" spans="3:11" x14ac:dyDescent="0.2">
      <c r="C40" s="14" t="s">
        <v>29</v>
      </c>
      <c r="D40" s="47">
        <v>1.4152617548343498</v>
      </c>
      <c r="E40" s="46"/>
      <c r="F40" s="46"/>
      <c r="G40" s="46"/>
      <c r="H40" s="46"/>
      <c r="I40" s="46"/>
      <c r="K40" s="46"/>
    </row>
    <row r="41" spans="3:11" x14ac:dyDescent="0.2">
      <c r="D41" s="47"/>
      <c r="E41" s="46"/>
      <c r="F41" s="46"/>
      <c r="G41" s="46"/>
      <c r="H41" s="46"/>
      <c r="I41" s="46"/>
      <c r="K41" s="46"/>
    </row>
    <row r="42" spans="3:11" x14ac:dyDescent="0.2">
      <c r="C42" s="14" t="s">
        <v>25</v>
      </c>
      <c r="D42" s="47">
        <v>25.965972948881916</v>
      </c>
      <c r="E42" s="46"/>
      <c r="F42" s="46"/>
      <c r="G42" s="46"/>
      <c r="H42" s="46"/>
      <c r="I42" s="46"/>
      <c r="K42" s="46"/>
    </row>
    <row r="43" spans="3:11" x14ac:dyDescent="0.2">
      <c r="C43" s="14" t="s">
        <v>28</v>
      </c>
      <c r="D43" s="47">
        <v>17.831001208836906</v>
      </c>
      <c r="E43" s="46"/>
      <c r="F43" s="46"/>
      <c r="G43" s="46"/>
      <c r="H43" s="46"/>
      <c r="I43" s="46"/>
      <c r="K43" s="46"/>
    </row>
    <row r="44" spans="3:11" x14ac:dyDescent="0.2">
      <c r="C44" s="14" t="s">
        <v>26</v>
      </c>
      <c r="D44" s="47">
        <v>16.09396542581398</v>
      </c>
      <c r="E44" s="46"/>
      <c r="F44" s="46"/>
      <c r="G44" s="46"/>
      <c r="H44" s="46"/>
      <c r="I44" s="46"/>
      <c r="K44" s="46"/>
    </row>
    <row r="45" spans="3:11" x14ac:dyDescent="0.2">
      <c r="C45" s="14" t="s">
        <v>27</v>
      </c>
      <c r="D45" s="47">
        <v>11.741288932182689</v>
      </c>
      <c r="E45" s="46"/>
      <c r="F45" s="46"/>
      <c r="G45" s="46"/>
      <c r="H45" s="46"/>
      <c r="I45" s="46"/>
      <c r="K45" s="46"/>
    </row>
    <row r="46" spans="3:11" x14ac:dyDescent="0.2">
      <c r="D46" s="47"/>
      <c r="E46" s="46"/>
      <c r="F46" s="46"/>
      <c r="G46" s="46"/>
      <c r="H46" s="46"/>
      <c r="I46" s="46"/>
      <c r="K46" s="46"/>
    </row>
    <row r="47" spans="3:11" x14ac:dyDescent="0.2">
      <c r="D47" s="47"/>
      <c r="E47" s="46"/>
      <c r="F47" s="46"/>
      <c r="G47" s="46"/>
      <c r="H47" s="46"/>
      <c r="I47" s="46"/>
      <c r="K47" s="46"/>
    </row>
    <row r="48" spans="3:11" x14ac:dyDescent="0.2">
      <c r="D48" s="48"/>
      <c r="E48" s="46"/>
      <c r="F48" s="46"/>
      <c r="G48" s="46"/>
      <c r="H48" s="46"/>
      <c r="I48" s="46"/>
      <c r="K48" s="46"/>
    </row>
    <row r="49" spans="1:16" x14ac:dyDescent="0.2">
      <c r="D49" s="48"/>
      <c r="E49" s="46"/>
      <c r="F49" s="46"/>
      <c r="G49" s="46"/>
      <c r="H49" s="46"/>
      <c r="I49" s="46"/>
      <c r="K49" s="46"/>
    </row>
    <row r="50" spans="1:16" ht="12" customHeight="1" x14ac:dyDescent="0.2">
      <c r="A50" s="4"/>
      <c r="C50" s="40"/>
      <c r="D50" s="46"/>
      <c r="E50" s="46"/>
      <c r="G50" s="46"/>
      <c r="H50" s="46"/>
      <c r="I50" s="46"/>
      <c r="J50" s="16"/>
      <c r="K50" s="13"/>
      <c r="L50" s="16"/>
      <c r="M50" s="49"/>
      <c r="N50" s="49"/>
      <c r="O50" s="49"/>
      <c r="P50" s="50"/>
    </row>
    <row r="51" spans="1:16" x14ac:dyDescent="0.2">
      <c r="D51" s="46"/>
      <c r="F51" s="46"/>
      <c r="M51" s="13"/>
      <c r="N51" s="13"/>
      <c r="O51" s="13"/>
    </row>
    <row r="52" spans="1:16" x14ac:dyDescent="0.2">
      <c r="D52" s="46"/>
      <c r="E52" s="46"/>
      <c r="G52" s="1" t="s">
        <v>34</v>
      </c>
      <c r="H52" s="46"/>
      <c r="I52" s="46"/>
    </row>
    <row r="53" spans="1:16" x14ac:dyDescent="0.2">
      <c r="D53" s="46"/>
      <c r="E53" s="46"/>
      <c r="F53" s="46"/>
      <c r="G53" s="46"/>
      <c r="H53" s="46"/>
      <c r="I53" s="46"/>
      <c r="J53" s="44"/>
      <c r="K53" s="46"/>
      <c r="L53" s="44"/>
    </row>
    <row r="54" spans="1:16" x14ac:dyDescent="0.2">
      <c r="A54" s="2"/>
      <c r="D54" s="46"/>
      <c r="E54" s="46"/>
      <c r="F54" s="46"/>
      <c r="G54" s="46"/>
      <c r="H54" s="46"/>
      <c r="I54" s="46"/>
      <c r="J54" s="44"/>
      <c r="K54" s="46"/>
      <c r="L54" s="44"/>
    </row>
    <row r="55" spans="1:16" x14ac:dyDescent="0.2">
      <c r="A55" s="17"/>
      <c r="E55" s="46"/>
      <c r="F55" s="46"/>
      <c r="G55" s="46"/>
      <c r="H55" s="46"/>
      <c r="I55" s="46"/>
      <c r="J55" s="44"/>
      <c r="K55" s="46"/>
      <c r="L55" s="44"/>
    </row>
    <row r="56" spans="1:16" x14ac:dyDescent="0.2">
      <c r="A56" s="17"/>
      <c r="E56" s="46"/>
      <c r="F56" s="46"/>
      <c r="G56" s="46"/>
      <c r="H56" s="46"/>
      <c r="I56" s="46"/>
    </row>
    <row r="57" spans="1:16" x14ac:dyDescent="0.2">
      <c r="E57" s="46"/>
      <c r="F57" s="46"/>
      <c r="G57" s="46"/>
      <c r="H57" s="46"/>
      <c r="I57" s="46"/>
    </row>
    <row r="58" spans="1:16" x14ac:dyDescent="0.2">
      <c r="E58" s="46"/>
      <c r="F58" s="46"/>
      <c r="G58" s="46"/>
      <c r="H58" s="46"/>
      <c r="I58" s="46"/>
    </row>
    <row r="59" spans="1:16" x14ac:dyDescent="0.2">
      <c r="E59" s="46"/>
      <c r="F59" s="46"/>
      <c r="G59" s="46"/>
      <c r="H59" s="46"/>
      <c r="I59" s="46"/>
    </row>
    <row r="60" spans="1:16" x14ac:dyDescent="0.2">
      <c r="F60" s="46"/>
    </row>
  </sheetData>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53"/>
  <sheetViews>
    <sheetView showGridLines="0" topLeftCell="A24" zoomScale="70" zoomScaleNormal="70" workbookViewId="0">
      <selection activeCell="E51" sqref="E51"/>
    </sheetView>
  </sheetViews>
  <sheetFormatPr defaultColWidth="9.140625" defaultRowHeight="12" x14ac:dyDescent="0.2"/>
  <cols>
    <col min="1" max="2" width="9.28515625" style="14" customWidth="1"/>
    <col min="3" max="3" width="14.28515625" style="14" customWidth="1"/>
    <col min="4" max="6" width="15.42578125" style="14" customWidth="1"/>
    <col min="7" max="7" width="9.140625" style="14"/>
    <col min="8" max="13" width="18.5703125" style="14" customWidth="1"/>
    <col min="14" max="14" width="10.85546875" style="14" customWidth="1"/>
    <col min="15" max="16384" width="9.140625" style="14"/>
  </cols>
  <sheetData>
    <row r="1" spans="1:26" x14ac:dyDescent="0.2">
      <c r="A1" s="9"/>
    </row>
    <row r="2" spans="1:26" x14ac:dyDescent="0.2">
      <c r="A2" s="1"/>
      <c r="B2" s="9"/>
    </row>
    <row r="3" spans="1:26" x14ac:dyDescent="0.2">
      <c r="C3" s="2" t="s">
        <v>36</v>
      </c>
    </row>
    <row r="4" spans="1:26" ht="15" customHeight="1" x14ac:dyDescent="0.2">
      <c r="C4" s="2" t="s">
        <v>37</v>
      </c>
      <c r="G4" s="62" t="s">
        <v>78</v>
      </c>
      <c r="H4" s="13"/>
      <c r="I4" s="46"/>
    </row>
    <row r="5" spans="1:26" x14ac:dyDescent="0.2">
      <c r="G5" s="40" t="s">
        <v>79</v>
      </c>
      <c r="H5" s="63"/>
      <c r="I5" s="46"/>
    </row>
    <row r="6" spans="1:26" ht="15.75" x14ac:dyDescent="0.2">
      <c r="C6" s="194" t="s">
        <v>86</v>
      </c>
      <c r="D6" s="41"/>
      <c r="E6" s="41"/>
      <c r="F6" s="41"/>
      <c r="G6" s="40" t="s">
        <v>80</v>
      </c>
      <c r="H6" s="63"/>
      <c r="I6" s="46"/>
      <c r="J6" s="41"/>
      <c r="K6" s="41"/>
      <c r="L6" s="41"/>
      <c r="M6" s="41"/>
      <c r="N6" s="41"/>
      <c r="O6" s="41"/>
      <c r="P6" s="41"/>
      <c r="Q6" s="41"/>
      <c r="R6" s="41"/>
      <c r="S6" s="41"/>
      <c r="T6" s="41"/>
      <c r="U6" s="41"/>
      <c r="V6" s="41"/>
      <c r="W6" s="41"/>
      <c r="X6" s="41"/>
      <c r="Y6" s="41"/>
      <c r="Z6" s="41"/>
    </row>
    <row r="7" spans="1:26" ht="12.75" x14ac:dyDescent="0.2">
      <c r="C7" s="195" t="s">
        <v>41</v>
      </c>
      <c r="D7" s="13"/>
      <c r="E7" s="13"/>
      <c r="F7" s="13"/>
      <c r="G7" s="46"/>
      <c r="H7" s="63"/>
      <c r="I7" s="46"/>
      <c r="J7" s="13"/>
      <c r="K7" s="13"/>
      <c r="L7" s="13"/>
      <c r="M7" s="13"/>
      <c r="N7" s="13"/>
      <c r="O7" s="13"/>
      <c r="P7" s="13"/>
      <c r="Q7" s="13"/>
      <c r="R7" s="13"/>
      <c r="S7" s="13"/>
      <c r="T7" s="13"/>
      <c r="U7" s="13"/>
    </row>
    <row r="8" spans="1:26" x14ac:dyDescent="0.2">
      <c r="G8" s="5" t="s">
        <v>103</v>
      </c>
      <c r="H8" s="46"/>
      <c r="I8" s="46"/>
    </row>
    <row r="10" spans="1:26" ht="12" customHeight="1" x14ac:dyDescent="0.2">
      <c r="D10" s="18" t="s">
        <v>50</v>
      </c>
      <c r="E10" s="15" t="s">
        <v>51</v>
      </c>
      <c r="F10" s="18"/>
    </row>
    <row r="11" spans="1:26" ht="12" customHeight="1" x14ac:dyDescent="0.2">
      <c r="C11" s="38" t="s">
        <v>21</v>
      </c>
      <c r="D11" s="51">
        <v>62.666185405763102</v>
      </c>
      <c r="E11" s="51">
        <v>37.333814594236898</v>
      </c>
      <c r="F11" s="47"/>
      <c r="G11" s="47"/>
    </row>
    <row r="12" spans="1:26" ht="12" customHeight="1" x14ac:dyDescent="0.2">
      <c r="C12" s="38" t="s">
        <v>12</v>
      </c>
      <c r="D12" s="51">
        <v>61.943259597262177</v>
      </c>
      <c r="E12" s="51">
        <v>38.056740402737823</v>
      </c>
      <c r="F12" s="47"/>
      <c r="G12" s="47"/>
    </row>
    <row r="13" spans="1:26" ht="12" customHeight="1" x14ac:dyDescent="0.2">
      <c r="C13" s="38" t="s">
        <v>6</v>
      </c>
      <c r="D13" s="51">
        <v>60.225726680756758</v>
      </c>
      <c r="E13" s="51">
        <v>39.774273319243242</v>
      </c>
      <c r="F13" s="47"/>
      <c r="G13" s="48"/>
      <c r="H13" s="46"/>
      <c r="I13" s="46"/>
      <c r="J13" s="46"/>
      <c r="K13" s="46"/>
      <c r="L13" s="46"/>
      <c r="M13" s="46"/>
      <c r="N13" s="46"/>
    </row>
    <row r="14" spans="1:26" ht="12" customHeight="1" x14ac:dyDescent="0.2">
      <c r="C14" s="38" t="s">
        <v>4</v>
      </c>
      <c r="D14" s="51">
        <v>60.005397382269599</v>
      </c>
      <c r="E14" s="51">
        <v>39.994602617730401</v>
      </c>
      <c r="F14" s="47"/>
      <c r="G14" s="48"/>
      <c r="H14" s="46"/>
      <c r="I14" s="46"/>
      <c r="J14" s="46"/>
      <c r="K14" s="46"/>
      <c r="L14" s="46"/>
      <c r="M14" s="46"/>
      <c r="N14" s="46"/>
    </row>
    <row r="15" spans="1:26" ht="12" customHeight="1" x14ac:dyDescent="0.2">
      <c r="C15" s="38" t="s">
        <v>39</v>
      </c>
      <c r="D15" s="51">
        <v>59.978548444762247</v>
      </c>
      <c r="E15" s="51">
        <v>40.021451555237753</v>
      </c>
      <c r="F15" s="47"/>
      <c r="G15" s="48"/>
      <c r="H15" s="46"/>
      <c r="I15" s="46"/>
      <c r="J15" s="46"/>
      <c r="K15" s="46"/>
      <c r="L15" s="46"/>
      <c r="M15" s="46"/>
      <c r="N15" s="46"/>
    </row>
    <row r="16" spans="1:26" ht="12" customHeight="1" x14ac:dyDescent="0.2">
      <c r="C16" s="38" t="s">
        <v>69</v>
      </c>
      <c r="D16" s="51">
        <v>58.2942074488003</v>
      </c>
      <c r="E16" s="51">
        <v>41.7057925511997</v>
      </c>
      <c r="F16" s="47"/>
      <c r="G16" s="48"/>
      <c r="H16" s="46"/>
      <c r="I16" s="46"/>
      <c r="J16" s="46"/>
      <c r="K16" s="46"/>
      <c r="L16" s="46"/>
      <c r="M16" s="46"/>
      <c r="N16" s="46"/>
    </row>
    <row r="17" spans="1:14" ht="12" customHeight="1" x14ac:dyDescent="0.2">
      <c r="C17" s="38" t="s">
        <v>20</v>
      </c>
      <c r="D17" s="51">
        <v>57.754901604161361</v>
      </c>
      <c r="E17" s="51">
        <v>42.245098395838639</v>
      </c>
      <c r="F17" s="47"/>
      <c r="G17" s="48"/>
      <c r="H17" s="46"/>
      <c r="I17" s="46"/>
      <c r="J17" s="46"/>
      <c r="K17" s="46"/>
      <c r="L17" s="46"/>
      <c r="M17" s="46"/>
      <c r="N17" s="46"/>
    </row>
    <row r="18" spans="1:14" ht="12" customHeight="1" x14ac:dyDescent="0.2">
      <c r="C18" s="38" t="s">
        <v>29</v>
      </c>
      <c r="D18" s="51">
        <v>57.533177205308355</v>
      </c>
      <c r="E18" s="51">
        <v>42.466822794691645</v>
      </c>
      <c r="F18" s="47"/>
      <c r="G18" s="48"/>
      <c r="H18" s="46"/>
      <c r="I18" s="46"/>
      <c r="J18" s="46"/>
      <c r="K18" s="46"/>
      <c r="L18" s="46"/>
      <c r="M18" s="46"/>
      <c r="N18" s="46"/>
    </row>
    <row r="19" spans="1:14" ht="12" customHeight="1" x14ac:dyDescent="0.2">
      <c r="C19" s="38" t="s">
        <v>71</v>
      </c>
      <c r="D19" s="51">
        <v>57.451944551255906</v>
      </c>
      <c r="E19" s="51">
        <v>42.548055448744094</v>
      </c>
      <c r="F19" s="47"/>
      <c r="G19" s="48"/>
      <c r="H19" s="46"/>
      <c r="I19" s="46"/>
      <c r="J19" s="46"/>
      <c r="K19" s="46"/>
      <c r="L19" s="46"/>
      <c r="M19" s="46"/>
      <c r="N19" s="46"/>
    </row>
    <row r="20" spans="1:14" ht="12" customHeight="1" x14ac:dyDescent="0.2">
      <c r="C20" s="38" t="s">
        <v>11</v>
      </c>
      <c r="D20" s="51">
        <v>56.800479328939488</v>
      </c>
      <c r="E20" s="51">
        <v>43.199520671060512</v>
      </c>
      <c r="F20" s="47"/>
      <c r="G20" s="48"/>
      <c r="H20" s="46"/>
      <c r="I20" s="46"/>
      <c r="J20" s="46"/>
      <c r="K20" s="46"/>
      <c r="L20" s="46"/>
      <c r="M20" s="46"/>
      <c r="N20" s="46"/>
    </row>
    <row r="21" spans="1:14" ht="12" customHeight="1" x14ac:dyDescent="0.2">
      <c r="A21" s="4"/>
      <c r="C21" s="38" t="s">
        <v>15</v>
      </c>
      <c r="D21" s="51">
        <v>56.213711805759196</v>
      </c>
      <c r="E21" s="51">
        <v>43.786288194240804</v>
      </c>
      <c r="F21" s="47"/>
      <c r="G21" s="48"/>
      <c r="H21" s="46"/>
      <c r="I21" s="46"/>
      <c r="J21" s="46"/>
      <c r="K21" s="46"/>
      <c r="L21" s="46"/>
      <c r="M21" s="46"/>
      <c r="N21" s="46"/>
    </row>
    <row r="22" spans="1:14" ht="12" customHeight="1" x14ac:dyDescent="0.2">
      <c r="C22" s="38" t="s">
        <v>9</v>
      </c>
      <c r="D22" s="51">
        <v>56.209465366677414</v>
      </c>
      <c r="E22" s="51">
        <v>43.790534633322586</v>
      </c>
      <c r="F22" s="47"/>
      <c r="G22" s="48"/>
      <c r="H22" s="46"/>
      <c r="I22" s="46"/>
      <c r="J22" s="46"/>
      <c r="K22" s="46"/>
      <c r="L22" s="46"/>
      <c r="M22" s="46"/>
      <c r="N22" s="46"/>
    </row>
    <row r="23" spans="1:14" ht="12" customHeight="1" x14ac:dyDescent="0.2">
      <c r="C23" s="38" t="s">
        <v>14</v>
      </c>
      <c r="D23" s="51">
        <v>56.177030101831477</v>
      </c>
      <c r="E23" s="51">
        <v>43.822969898168523</v>
      </c>
      <c r="F23" s="47"/>
      <c r="G23" s="48"/>
      <c r="H23" s="46"/>
      <c r="I23" s="46"/>
      <c r="J23" s="46"/>
      <c r="K23" s="46"/>
      <c r="L23" s="46"/>
      <c r="M23" s="46"/>
      <c r="N23" s="46"/>
    </row>
    <row r="24" spans="1:14" ht="12" customHeight="1" x14ac:dyDescent="0.2">
      <c r="C24" s="38" t="s">
        <v>22</v>
      </c>
      <c r="D24" s="51">
        <v>56.16673828964332</v>
      </c>
      <c r="E24" s="51">
        <v>43.83326171035668</v>
      </c>
      <c r="F24" s="47"/>
      <c r="G24" s="48"/>
      <c r="H24" s="46"/>
      <c r="I24" s="46"/>
      <c r="J24" s="46"/>
      <c r="K24" s="46"/>
      <c r="L24" s="46"/>
      <c r="M24" s="46"/>
      <c r="N24" s="46"/>
    </row>
    <row r="25" spans="1:14" ht="12" customHeight="1" x14ac:dyDescent="0.2">
      <c r="C25" s="38" t="s">
        <v>85</v>
      </c>
      <c r="D25" s="51">
        <v>56.035141925315607</v>
      </c>
      <c r="E25" s="51">
        <v>43.964858074684393</v>
      </c>
      <c r="F25" s="47"/>
      <c r="G25" s="48"/>
      <c r="H25" s="46"/>
      <c r="I25" s="46"/>
      <c r="J25" s="46"/>
      <c r="K25" s="46"/>
      <c r="L25" s="46"/>
      <c r="M25" s="46"/>
      <c r="N25" s="46"/>
    </row>
    <row r="26" spans="1:14" ht="12" customHeight="1" x14ac:dyDescent="0.2">
      <c r="C26" s="38" t="s">
        <v>23</v>
      </c>
      <c r="D26" s="51">
        <v>55.91607619398178</v>
      </c>
      <c r="E26" s="51">
        <v>44.08392380601822</v>
      </c>
      <c r="F26" s="47"/>
      <c r="G26" s="48"/>
      <c r="H26" s="46"/>
      <c r="I26" s="46"/>
      <c r="J26" s="46"/>
      <c r="K26" s="46"/>
      <c r="L26" s="46"/>
      <c r="M26" s="46"/>
      <c r="N26" s="46"/>
    </row>
    <row r="27" spans="1:14" ht="12" customHeight="1" x14ac:dyDescent="0.2">
      <c r="C27" s="38" t="s">
        <v>17</v>
      </c>
      <c r="D27" s="51">
        <v>54.2958404435213</v>
      </c>
      <c r="E27" s="51">
        <v>45.7041595564787</v>
      </c>
      <c r="F27" s="47"/>
      <c r="G27" s="48"/>
      <c r="H27" s="46"/>
      <c r="I27" s="46"/>
      <c r="J27" s="46"/>
      <c r="K27" s="46"/>
      <c r="L27" s="46"/>
      <c r="M27" s="46"/>
      <c r="N27" s="46"/>
    </row>
    <row r="28" spans="1:14" ht="12" customHeight="1" x14ac:dyDescent="0.2">
      <c r="C28" s="38" t="s">
        <v>13</v>
      </c>
      <c r="D28" s="51">
        <v>53.888500524292205</v>
      </c>
      <c r="E28" s="51">
        <v>46.111499475707795</v>
      </c>
      <c r="F28" s="47"/>
      <c r="G28" s="48"/>
      <c r="H28" s="46"/>
      <c r="I28" s="46"/>
      <c r="J28" s="46"/>
      <c r="K28" s="46"/>
      <c r="L28" s="46"/>
      <c r="M28" s="46"/>
      <c r="N28" s="46"/>
    </row>
    <row r="29" spans="1:14" ht="12" customHeight="1" x14ac:dyDescent="0.2">
      <c r="A29" s="4"/>
      <c r="C29" s="38" t="s">
        <v>0</v>
      </c>
      <c r="D29" s="51">
        <v>53.876250990283097</v>
      </c>
      <c r="E29" s="51">
        <v>46.123749009716903</v>
      </c>
      <c r="F29" s="47"/>
      <c r="G29" s="48"/>
      <c r="H29" s="46"/>
      <c r="I29" s="46"/>
      <c r="J29" s="46"/>
      <c r="K29" s="46"/>
      <c r="L29" s="46"/>
      <c r="M29" s="46"/>
      <c r="N29" s="46"/>
    </row>
    <row r="30" spans="1:14" ht="12" customHeight="1" x14ac:dyDescent="0.2">
      <c r="C30" s="38" t="s">
        <v>16</v>
      </c>
      <c r="D30" s="51">
        <v>53.235710662044475</v>
      </c>
      <c r="E30" s="51">
        <v>46.764289337955525</v>
      </c>
      <c r="F30" s="47"/>
      <c r="G30" s="48"/>
      <c r="H30" s="46"/>
      <c r="I30" s="46"/>
      <c r="J30" s="46"/>
      <c r="K30" s="46"/>
      <c r="L30" s="46"/>
      <c r="M30" s="46"/>
      <c r="N30" s="46"/>
    </row>
    <row r="31" spans="1:14" ht="12" customHeight="1" x14ac:dyDescent="0.2">
      <c r="C31" s="38" t="s">
        <v>2</v>
      </c>
      <c r="D31" s="51">
        <v>52.815831574418887</v>
      </c>
      <c r="E31" s="51">
        <v>47.184168425581113</v>
      </c>
      <c r="F31" s="47"/>
      <c r="G31" s="48"/>
      <c r="H31" s="46"/>
      <c r="I31" s="46"/>
      <c r="J31" s="46"/>
      <c r="K31" s="46"/>
      <c r="L31" s="46"/>
      <c r="M31" s="46"/>
      <c r="N31" s="46"/>
    </row>
    <row r="32" spans="1:14" ht="12" customHeight="1" x14ac:dyDescent="0.2">
      <c r="C32" s="38" t="s">
        <v>1</v>
      </c>
      <c r="D32" s="51">
        <v>51.508874346782164</v>
      </c>
      <c r="E32" s="51">
        <v>48.491125653217836</v>
      </c>
      <c r="F32" s="47"/>
      <c r="G32" s="48"/>
      <c r="H32" s="46"/>
      <c r="I32" s="46"/>
      <c r="J32" s="46"/>
      <c r="K32" s="46"/>
      <c r="L32" s="46"/>
      <c r="M32" s="46"/>
      <c r="N32" s="46"/>
    </row>
    <row r="33" spans="1:14" ht="12" customHeight="1" x14ac:dyDescent="0.2">
      <c r="C33" s="38" t="s">
        <v>70</v>
      </c>
      <c r="D33" s="51">
        <v>51.020885547201338</v>
      </c>
      <c r="E33" s="51">
        <v>48.979114452798662</v>
      </c>
      <c r="F33" s="47"/>
      <c r="G33" s="48"/>
      <c r="H33" s="46"/>
      <c r="I33" s="46"/>
      <c r="J33" s="46"/>
      <c r="K33" s="46"/>
      <c r="L33" s="46"/>
      <c r="M33" s="46"/>
      <c r="N33" s="46"/>
    </row>
    <row r="34" spans="1:14" ht="12" customHeight="1" x14ac:dyDescent="0.2">
      <c r="A34" s="4"/>
      <c r="C34" s="38" t="s">
        <v>5</v>
      </c>
      <c r="D34" s="51">
        <v>49.974760814697426</v>
      </c>
      <c r="E34" s="51">
        <v>50.025239185302574</v>
      </c>
      <c r="F34" s="47"/>
      <c r="G34" s="48"/>
      <c r="H34" s="46"/>
      <c r="I34" s="46"/>
      <c r="J34" s="46"/>
      <c r="K34" s="46"/>
      <c r="L34" s="46"/>
      <c r="M34" s="46"/>
      <c r="N34" s="46"/>
    </row>
    <row r="35" spans="1:14" ht="12" customHeight="1" x14ac:dyDescent="0.2">
      <c r="C35" s="38" t="s">
        <v>7</v>
      </c>
      <c r="D35" s="51">
        <v>49.237123444228516</v>
      </c>
      <c r="E35" s="51">
        <v>50.762876555771484</v>
      </c>
      <c r="F35" s="47"/>
      <c r="G35" s="48"/>
      <c r="H35" s="46"/>
      <c r="I35" s="46"/>
      <c r="J35" s="46"/>
      <c r="K35" s="46"/>
      <c r="L35" s="46"/>
      <c r="M35" s="46"/>
      <c r="N35" s="46"/>
    </row>
    <row r="36" spans="1:14" ht="12" customHeight="1" x14ac:dyDescent="0.2">
      <c r="C36" s="38" t="s">
        <v>10</v>
      </c>
      <c r="D36" s="51">
        <v>49.232361566327413</v>
      </c>
      <c r="E36" s="51">
        <v>50.767638433672587</v>
      </c>
      <c r="F36" s="47"/>
      <c r="G36" s="48"/>
      <c r="H36" s="46"/>
      <c r="I36" s="46"/>
      <c r="J36" s="46"/>
      <c r="K36" s="46"/>
      <c r="L36" s="46"/>
      <c r="M36" s="46"/>
      <c r="N36" s="46"/>
    </row>
    <row r="37" spans="1:14" ht="12" customHeight="1" x14ac:dyDescent="0.2">
      <c r="C37" s="38" t="s">
        <v>8</v>
      </c>
      <c r="D37" s="51">
        <v>48.982716898298136</v>
      </c>
      <c r="E37" s="51">
        <v>51.017283101701864</v>
      </c>
      <c r="F37" s="47"/>
      <c r="G37" s="48"/>
      <c r="H37" s="46"/>
      <c r="I37" s="46"/>
      <c r="J37" s="46"/>
      <c r="K37" s="46"/>
      <c r="L37" s="46"/>
      <c r="M37" s="46"/>
      <c r="N37" s="46"/>
    </row>
    <row r="38" spans="1:14" ht="12" customHeight="1" x14ac:dyDescent="0.2">
      <c r="C38" s="38"/>
      <c r="D38" s="51"/>
      <c r="E38" s="51"/>
      <c r="F38" s="47"/>
      <c r="G38" s="48"/>
      <c r="H38" s="46"/>
      <c r="I38" s="46"/>
      <c r="J38" s="46"/>
      <c r="K38" s="46"/>
      <c r="L38" s="46"/>
      <c r="M38" s="46"/>
      <c r="N38" s="46"/>
    </row>
    <row r="39" spans="1:14" ht="12" customHeight="1" x14ac:dyDescent="0.2">
      <c r="C39" s="14" t="s">
        <v>25</v>
      </c>
      <c r="D39" s="47">
        <v>59.89667049368542</v>
      </c>
      <c r="E39" s="47">
        <v>40.10332950631458</v>
      </c>
      <c r="F39" s="47"/>
      <c r="G39" s="48"/>
      <c r="H39" s="46"/>
      <c r="I39" s="46"/>
      <c r="J39" s="46"/>
      <c r="K39" s="46"/>
      <c r="L39" s="46"/>
      <c r="M39" s="46"/>
      <c r="N39" s="46"/>
    </row>
    <row r="40" spans="1:14" ht="15" customHeight="1" x14ac:dyDescent="0.2">
      <c r="C40" s="14" t="s">
        <v>27</v>
      </c>
      <c r="D40" s="47">
        <v>53.861047835990888</v>
      </c>
      <c r="E40" s="47">
        <v>46.138952164009112</v>
      </c>
      <c r="F40" s="47"/>
      <c r="J40" s="46"/>
      <c r="K40" s="46"/>
      <c r="L40" s="46"/>
      <c r="M40" s="46"/>
      <c r="N40" s="46"/>
    </row>
    <row r="41" spans="1:14" ht="12" customHeight="1" x14ac:dyDescent="0.2">
      <c r="C41" s="14" t="s">
        <v>28</v>
      </c>
      <c r="D41" s="47">
        <v>52.207896587522185</v>
      </c>
      <c r="E41" s="47">
        <v>47.792103412477815</v>
      </c>
      <c r="F41" s="47"/>
      <c r="J41" s="46"/>
      <c r="K41" s="46"/>
      <c r="L41" s="46"/>
      <c r="M41" s="46"/>
      <c r="N41" s="46"/>
    </row>
    <row r="42" spans="1:14" ht="12" customHeight="1" x14ac:dyDescent="0.2">
      <c r="C42" s="14" t="s">
        <v>26</v>
      </c>
      <c r="D42" s="47">
        <v>51.235584843492589</v>
      </c>
      <c r="E42" s="47">
        <v>48.764415156507411</v>
      </c>
      <c r="F42" s="47"/>
      <c r="J42" s="46"/>
      <c r="K42" s="46"/>
      <c r="L42" s="46"/>
      <c r="M42" s="46"/>
      <c r="N42" s="46"/>
    </row>
    <row r="43" spans="1:14" ht="12" customHeight="1" x14ac:dyDescent="0.2">
      <c r="F43" s="47"/>
      <c r="J43" s="46"/>
      <c r="K43" s="46"/>
      <c r="L43" s="46"/>
      <c r="M43" s="46"/>
      <c r="N43" s="46"/>
    </row>
    <row r="44" spans="1:14" ht="12" customHeight="1" x14ac:dyDescent="0.2">
      <c r="C44" s="38" t="s">
        <v>123</v>
      </c>
      <c r="D44" s="51">
        <v>50.2</v>
      </c>
      <c r="E44" s="51">
        <v>47</v>
      </c>
      <c r="F44" s="47"/>
      <c r="J44" s="46"/>
      <c r="K44" s="46"/>
      <c r="L44" s="46"/>
      <c r="M44" s="46"/>
      <c r="N44" s="46"/>
    </row>
    <row r="45" spans="1:14" ht="12" customHeight="1" x14ac:dyDescent="0.2">
      <c r="D45" s="48"/>
      <c r="E45" s="46"/>
      <c r="F45" s="47"/>
      <c r="G45" s="46"/>
      <c r="H45" s="48"/>
      <c r="I45" s="46"/>
      <c r="J45" s="46"/>
      <c r="K45" s="46"/>
      <c r="L45" s="46"/>
      <c r="M45" s="46"/>
      <c r="N45" s="46"/>
    </row>
    <row r="46" spans="1:14" ht="12" customHeight="1" x14ac:dyDescent="0.2">
      <c r="A46" s="1" t="s">
        <v>35</v>
      </c>
      <c r="C46" s="5"/>
      <c r="D46" s="48"/>
      <c r="E46" s="46"/>
      <c r="F46" s="46"/>
      <c r="G46" s="46"/>
      <c r="H46" s="46"/>
      <c r="I46" s="46"/>
      <c r="J46" s="46"/>
      <c r="K46" s="46"/>
      <c r="L46" s="46"/>
      <c r="M46" s="46"/>
      <c r="N46" s="46"/>
    </row>
    <row r="47" spans="1:14" ht="12" customHeight="1" x14ac:dyDescent="0.2">
      <c r="A47" s="4"/>
      <c r="C47" s="40"/>
      <c r="D47" s="48"/>
      <c r="E47" s="46"/>
      <c r="F47" s="46"/>
      <c r="G47" s="46"/>
      <c r="H47" s="46"/>
      <c r="I47" s="46"/>
      <c r="J47" s="46"/>
      <c r="K47" s="46"/>
      <c r="L47" s="46"/>
      <c r="M47" s="46"/>
      <c r="N47" s="46"/>
    </row>
    <row r="48" spans="1:14" ht="12" customHeight="1" x14ac:dyDescent="0.2">
      <c r="C48" s="40"/>
      <c r="D48" s="48"/>
      <c r="E48" s="46"/>
      <c r="F48" s="46"/>
      <c r="G48" s="46"/>
      <c r="H48" s="46"/>
      <c r="J48" s="46"/>
      <c r="K48" s="46"/>
      <c r="L48" s="46"/>
      <c r="M48" s="46"/>
      <c r="N48" s="46"/>
    </row>
    <row r="49" spans="1:14" ht="12" customHeight="1" x14ac:dyDescent="0.2">
      <c r="D49" s="46"/>
      <c r="E49" s="46"/>
      <c r="F49" s="46"/>
      <c r="G49" s="46"/>
      <c r="H49" s="46"/>
      <c r="I49" s="46"/>
      <c r="J49" s="10" t="s">
        <v>34</v>
      </c>
      <c r="K49" s="10"/>
      <c r="L49" s="10"/>
      <c r="M49" s="46"/>
      <c r="N49" s="46"/>
    </row>
    <row r="50" spans="1:14" ht="12" customHeight="1" x14ac:dyDescent="0.2">
      <c r="D50" s="46"/>
      <c r="E50" s="46"/>
      <c r="F50" s="46"/>
      <c r="G50" s="46"/>
      <c r="H50" s="46"/>
      <c r="I50" s="46"/>
      <c r="J50" s="10"/>
      <c r="K50" s="10"/>
      <c r="L50" s="10"/>
      <c r="M50" s="46"/>
      <c r="N50" s="46"/>
    </row>
    <row r="51" spans="1:14" x14ac:dyDescent="0.2">
      <c r="F51" s="46"/>
      <c r="H51" s="46"/>
      <c r="I51" s="46"/>
      <c r="J51" s="46"/>
      <c r="K51" s="46"/>
      <c r="L51" s="46"/>
      <c r="M51" s="46"/>
      <c r="N51" s="46"/>
    </row>
    <row r="52" spans="1:14" x14ac:dyDescent="0.2">
      <c r="A52" s="2"/>
      <c r="F52" s="46"/>
      <c r="J52" s="46"/>
      <c r="K52" s="46"/>
      <c r="L52" s="46"/>
      <c r="M52" s="46"/>
      <c r="N52" s="46"/>
    </row>
    <row r="53" spans="1:14" x14ac:dyDescent="0.2">
      <c r="A53" s="17"/>
    </row>
  </sheetData>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tint="-0.14999847407452621"/>
  </sheetPr>
  <dimension ref="A1:AG95"/>
  <sheetViews>
    <sheetView showGridLines="0" topLeftCell="A48" zoomScaleNormal="100" workbookViewId="0">
      <selection activeCell="C83" sqref="C83"/>
    </sheetView>
  </sheetViews>
  <sheetFormatPr defaultColWidth="9.140625" defaultRowHeight="12" x14ac:dyDescent="0.2"/>
  <cols>
    <col min="1" max="2" width="9.28515625" style="14" customWidth="1"/>
    <col min="3" max="3" width="16.85546875" style="14" customWidth="1"/>
    <col min="4" max="4" width="18" style="14" customWidth="1"/>
    <col min="5" max="5" width="9.7109375" style="14" customWidth="1"/>
    <col min="6" max="12" width="9.140625" style="14"/>
    <col min="13" max="13" width="40.28515625" style="14" customWidth="1"/>
    <col min="14" max="16384" width="9.140625" style="14"/>
  </cols>
  <sheetData>
    <row r="1" spans="1:33" x14ac:dyDescent="0.2">
      <c r="A1" s="8"/>
    </row>
    <row r="2" spans="1:33" x14ac:dyDescent="0.2">
      <c r="A2" s="1"/>
    </row>
    <row r="3" spans="1:33" x14ac:dyDescent="0.2">
      <c r="C3" s="2" t="s">
        <v>36</v>
      </c>
    </row>
    <row r="4" spans="1:33" x14ac:dyDescent="0.2">
      <c r="C4" s="2" t="s">
        <v>37</v>
      </c>
    </row>
    <row r="6" spans="1:33" x14ac:dyDescent="0.2">
      <c r="C6" s="41" t="s">
        <v>107</v>
      </c>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row>
    <row r="7" spans="1:33" x14ac:dyDescent="0.2">
      <c r="A7" s="11"/>
      <c r="C7" s="13" t="s">
        <v>57</v>
      </c>
      <c r="D7" s="13"/>
      <c r="E7" s="13"/>
      <c r="F7" s="13"/>
      <c r="G7" s="13"/>
      <c r="H7" s="13"/>
      <c r="I7" s="13"/>
      <c r="J7" s="13"/>
      <c r="K7" s="13"/>
      <c r="L7" s="13"/>
      <c r="M7" s="13"/>
      <c r="N7" s="13"/>
      <c r="O7" s="13"/>
      <c r="P7" s="13"/>
      <c r="Q7" s="13"/>
      <c r="R7" s="13"/>
      <c r="S7" s="13"/>
      <c r="T7" s="13"/>
      <c r="U7" s="13"/>
      <c r="V7" s="13"/>
      <c r="W7" s="13"/>
      <c r="X7" s="13"/>
      <c r="Y7" s="13"/>
      <c r="Z7" s="13"/>
      <c r="AA7" s="13"/>
      <c r="AB7" s="13"/>
    </row>
    <row r="8" spans="1:33" x14ac:dyDescent="0.2">
      <c r="A8" s="11"/>
      <c r="C8" s="13"/>
      <c r="D8" s="13"/>
      <c r="E8" s="13"/>
      <c r="F8" s="13"/>
      <c r="G8" s="13"/>
      <c r="H8" s="13"/>
      <c r="I8" s="13"/>
      <c r="J8" s="13"/>
      <c r="K8" s="13"/>
      <c r="L8" s="13"/>
      <c r="M8" s="13"/>
      <c r="N8" s="13"/>
      <c r="O8" s="13"/>
      <c r="P8" s="13"/>
      <c r="Q8" s="13"/>
      <c r="R8" s="13"/>
      <c r="S8" s="13"/>
      <c r="T8" s="13"/>
      <c r="U8" s="13"/>
      <c r="V8" s="13"/>
      <c r="W8" s="13"/>
      <c r="X8" s="13"/>
      <c r="Y8" s="13"/>
      <c r="Z8" s="13"/>
      <c r="AA8" s="13"/>
      <c r="AB8" s="13"/>
    </row>
    <row r="9" spans="1:33" x14ac:dyDescent="0.2">
      <c r="A9" s="11"/>
      <c r="C9" s="92" t="s">
        <v>66</v>
      </c>
      <c r="O9" s="13"/>
      <c r="P9" s="13"/>
      <c r="Q9" s="13"/>
      <c r="R9" s="13"/>
      <c r="S9" s="13"/>
      <c r="T9" s="13"/>
      <c r="U9" s="13"/>
      <c r="V9" s="13"/>
      <c r="W9" s="13"/>
      <c r="X9" s="13"/>
      <c r="Y9" s="13"/>
      <c r="Z9" s="13"/>
      <c r="AA9" s="13"/>
      <c r="AB9" s="13"/>
    </row>
    <row r="10" spans="1:33" x14ac:dyDescent="0.2">
      <c r="A10" s="11"/>
      <c r="C10" s="40" t="s">
        <v>83</v>
      </c>
      <c r="D10" s="46"/>
      <c r="E10" s="46"/>
      <c r="F10" s="46"/>
      <c r="G10" s="46"/>
      <c r="H10" s="46"/>
      <c r="I10" s="46"/>
      <c r="O10" s="13"/>
      <c r="P10" s="13"/>
      <c r="Q10" s="13"/>
      <c r="R10" s="13"/>
      <c r="S10" s="13"/>
      <c r="T10" s="13"/>
      <c r="U10" s="13"/>
      <c r="V10" s="13"/>
      <c r="W10" s="13"/>
      <c r="X10" s="13"/>
      <c r="Y10" s="13"/>
      <c r="Z10" s="13"/>
      <c r="AA10" s="13"/>
      <c r="AB10" s="13"/>
    </row>
    <row r="11" spans="1:33" x14ac:dyDescent="0.2">
      <c r="A11" s="11"/>
      <c r="C11" s="64" t="s">
        <v>104</v>
      </c>
      <c r="D11" s="46"/>
      <c r="F11" s="46"/>
      <c r="G11" s="46"/>
      <c r="H11" s="46"/>
      <c r="I11" s="46"/>
      <c r="K11" s="38"/>
      <c r="O11" s="13"/>
      <c r="P11" s="13"/>
      <c r="Q11" s="13"/>
      <c r="R11" s="13"/>
      <c r="S11" s="13"/>
      <c r="T11" s="13"/>
      <c r="U11" s="13"/>
      <c r="V11" s="13"/>
      <c r="W11" s="13"/>
      <c r="X11" s="13"/>
      <c r="Y11" s="13"/>
      <c r="Z11" s="13"/>
      <c r="AA11" s="13"/>
      <c r="AB11" s="13"/>
    </row>
    <row r="12" spans="1:33" x14ac:dyDescent="0.2">
      <c r="C12" s="53"/>
    </row>
    <row r="14" spans="1:33" ht="15" customHeight="1" x14ac:dyDescent="0.2">
      <c r="D14" s="15" t="s">
        <v>57</v>
      </c>
      <c r="K14" s="64"/>
    </row>
    <row r="15" spans="1:33" ht="12" customHeight="1" x14ac:dyDescent="0.2">
      <c r="A15" s="58"/>
      <c r="C15" s="14" t="s">
        <v>20</v>
      </c>
      <c r="D15" s="68">
        <v>3.1908029999999998</v>
      </c>
      <c r="E15" s="67"/>
    </row>
    <row r="16" spans="1:33" ht="12" customHeight="1" x14ac:dyDescent="0.2">
      <c r="A16" s="58"/>
      <c r="C16" s="14" t="s">
        <v>18</v>
      </c>
      <c r="D16" s="68">
        <v>2.489128</v>
      </c>
      <c r="E16" s="67"/>
    </row>
    <row r="17" spans="1:12" ht="15" customHeight="1" x14ac:dyDescent="0.2">
      <c r="A17" s="58"/>
      <c r="C17" s="14" t="s">
        <v>9</v>
      </c>
      <c r="D17" s="68">
        <v>1.539873</v>
      </c>
      <c r="E17" s="67"/>
      <c r="J17" s="62"/>
    </row>
    <row r="18" spans="1:12" ht="12" customHeight="1" x14ac:dyDescent="0.2">
      <c r="A18" s="58"/>
      <c r="C18" s="14" t="s">
        <v>19</v>
      </c>
      <c r="D18" s="68">
        <v>1.1954070000000001</v>
      </c>
      <c r="E18" s="67"/>
      <c r="F18" s="46"/>
      <c r="G18" s="46"/>
      <c r="H18" s="46"/>
      <c r="I18" s="46"/>
      <c r="J18" s="46"/>
      <c r="K18" s="46"/>
      <c r="L18" s="46"/>
    </row>
    <row r="19" spans="1:12" ht="12" customHeight="1" x14ac:dyDescent="0.2">
      <c r="A19" s="58"/>
      <c r="C19" s="14" t="s">
        <v>58</v>
      </c>
      <c r="D19" s="68">
        <v>0.87078599999999995</v>
      </c>
      <c r="E19" s="67"/>
      <c r="F19" s="46"/>
      <c r="G19" s="46"/>
      <c r="H19" s="46"/>
      <c r="I19" s="46"/>
      <c r="J19" s="46"/>
      <c r="K19" s="46"/>
      <c r="L19" s="46"/>
    </row>
    <row r="20" spans="1:12" ht="12" customHeight="1" x14ac:dyDescent="0.2">
      <c r="A20" s="58"/>
      <c r="C20" s="14" t="s">
        <v>1</v>
      </c>
      <c r="D20" s="68">
        <v>0.76252299999999995</v>
      </c>
      <c r="E20" s="67"/>
      <c r="F20" s="46"/>
      <c r="G20" s="46"/>
      <c r="H20" s="46"/>
      <c r="I20" s="46"/>
      <c r="J20" s="46"/>
      <c r="K20" s="46"/>
      <c r="L20" s="46"/>
    </row>
    <row r="21" spans="1:12" ht="12" customHeight="1" x14ac:dyDescent="0.2">
      <c r="A21" s="58"/>
      <c r="C21" s="14" t="s">
        <v>8</v>
      </c>
      <c r="D21" s="68">
        <v>0.73948899999999995</v>
      </c>
      <c r="E21" s="67"/>
      <c r="F21" s="46"/>
      <c r="G21" s="46"/>
      <c r="H21" s="46"/>
      <c r="I21" s="46"/>
      <c r="J21" s="46"/>
      <c r="K21" s="46"/>
      <c r="L21" s="46"/>
    </row>
    <row r="22" spans="1:12" ht="12" customHeight="1" x14ac:dyDescent="0.2">
      <c r="A22" s="58"/>
      <c r="C22" s="14" t="s">
        <v>7</v>
      </c>
      <c r="D22" s="68">
        <v>0.67034400000000005</v>
      </c>
      <c r="E22" s="67"/>
      <c r="F22" s="46"/>
      <c r="G22" s="46"/>
      <c r="H22" s="46"/>
      <c r="I22" s="46"/>
      <c r="J22" s="46"/>
      <c r="K22" s="46"/>
      <c r="L22" s="46"/>
    </row>
    <row r="23" spans="1:12" ht="15" customHeight="1" x14ac:dyDescent="0.2">
      <c r="A23" s="58"/>
      <c r="C23" s="14" t="s">
        <v>16</v>
      </c>
      <c r="D23" s="68">
        <v>0.53278400000000004</v>
      </c>
      <c r="E23" s="67"/>
      <c r="F23" s="46"/>
      <c r="G23" s="46"/>
      <c r="H23" s="46"/>
      <c r="I23" s="46"/>
      <c r="J23" s="98"/>
      <c r="K23" s="46"/>
      <c r="L23" s="46"/>
    </row>
    <row r="24" spans="1:12" ht="12" customHeight="1" x14ac:dyDescent="0.2">
      <c r="A24" s="58"/>
      <c r="C24" s="14" t="s">
        <v>39</v>
      </c>
      <c r="D24" s="68">
        <v>0.46202300000000002</v>
      </c>
      <c r="E24" s="67"/>
      <c r="F24" s="46"/>
      <c r="G24" s="46"/>
      <c r="H24" s="46"/>
      <c r="I24" s="46"/>
      <c r="J24" s="46"/>
      <c r="K24" s="46"/>
      <c r="L24" s="46"/>
    </row>
    <row r="25" spans="1:12" ht="12" customHeight="1" x14ac:dyDescent="0.2">
      <c r="A25" s="58"/>
      <c r="C25" s="14" t="s">
        <v>14</v>
      </c>
      <c r="D25" s="68">
        <v>0.45064300000000002</v>
      </c>
      <c r="E25" s="67"/>
      <c r="F25" s="46"/>
      <c r="G25" s="46"/>
      <c r="H25" s="46"/>
      <c r="I25" s="46"/>
      <c r="J25" s="46"/>
      <c r="K25" s="46"/>
      <c r="L25" s="46"/>
    </row>
    <row r="26" spans="1:12" ht="12" customHeight="1" x14ac:dyDescent="0.2">
      <c r="A26" s="58"/>
      <c r="C26" s="14" t="s">
        <v>5</v>
      </c>
      <c r="D26" s="68">
        <v>0.427871</v>
      </c>
      <c r="E26" s="67"/>
      <c r="F26" s="46"/>
      <c r="G26" s="46"/>
      <c r="H26" s="46"/>
      <c r="I26" s="46"/>
      <c r="J26" s="46"/>
      <c r="K26" s="46"/>
      <c r="L26" s="46"/>
    </row>
    <row r="27" spans="1:12" ht="12" customHeight="1" x14ac:dyDescent="0.2">
      <c r="A27" s="58"/>
      <c r="C27" s="14" t="s">
        <v>6</v>
      </c>
      <c r="D27" s="68">
        <v>0.39808300000000002</v>
      </c>
      <c r="E27" s="67"/>
      <c r="F27" s="46"/>
      <c r="G27" s="46"/>
      <c r="H27" s="46"/>
      <c r="I27" s="46"/>
      <c r="J27" s="46"/>
      <c r="K27" s="46"/>
      <c r="L27" s="46"/>
    </row>
    <row r="28" spans="1:12" ht="12" customHeight="1" x14ac:dyDescent="0.2">
      <c r="A28" s="58"/>
      <c r="C28" s="14" t="s">
        <v>12</v>
      </c>
      <c r="D28" s="68">
        <v>0.361151</v>
      </c>
      <c r="E28" s="67"/>
      <c r="F28" s="46"/>
      <c r="G28" s="46"/>
      <c r="H28" s="46"/>
      <c r="I28" s="46"/>
      <c r="J28" s="46"/>
      <c r="K28" s="46"/>
      <c r="L28" s="46"/>
    </row>
    <row r="29" spans="1:12" ht="12" customHeight="1" x14ac:dyDescent="0.2">
      <c r="A29" s="58"/>
      <c r="C29" s="14" t="s">
        <v>29</v>
      </c>
      <c r="D29" s="68">
        <v>0.35108899999999998</v>
      </c>
      <c r="E29" s="67"/>
      <c r="F29" s="46"/>
      <c r="G29" s="46"/>
      <c r="H29" s="46"/>
      <c r="I29" s="46"/>
      <c r="J29" s="46"/>
      <c r="K29" s="46"/>
      <c r="L29" s="46"/>
    </row>
    <row r="30" spans="1:12" ht="12" customHeight="1" x14ac:dyDescent="0.2">
      <c r="A30" s="58"/>
      <c r="C30" s="14" t="s">
        <v>0</v>
      </c>
      <c r="D30" s="68">
        <v>0.26309500000000002</v>
      </c>
      <c r="E30" s="67"/>
      <c r="F30" s="46"/>
      <c r="G30" s="46"/>
      <c r="H30" s="46"/>
      <c r="I30" s="46"/>
      <c r="J30" s="46"/>
      <c r="K30" s="46"/>
      <c r="L30" s="46"/>
    </row>
    <row r="31" spans="1:12" ht="12" customHeight="1" x14ac:dyDescent="0.2">
      <c r="A31" s="58"/>
      <c r="C31" s="14" t="s">
        <v>17</v>
      </c>
      <c r="D31" s="68">
        <v>0.23804</v>
      </c>
      <c r="E31" s="67"/>
      <c r="F31" s="46"/>
      <c r="G31" s="46"/>
      <c r="H31" s="46"/>
      <c r="I31" s="46"/>
      <c r="J31" s="46"/>
      <c r="K31" s="46"/>
      <c r="L31" s="46"/>
    </row>
    <row r="32" spans="1:12" ht="12" customHeight="1" x14ac:dyDescent="0.2">
      <c r="A32" s="58"/>
      <c r="C32" s="14" t="s">
        <v>11</v>
      </c>
      <c r="D32" s="68">
        <v>0.18440899999999999</v>
      </c>
      <c r="E32" s="67"/>
      <c r="F32" s="46"/>
      <c r="G32" s="46"/>
      <c r="H32" s="46"/>
      <c r="I32" s="46"/>
      <c r="J32" s="46"/>
      <c r="K32" s="46"/>
      <c r="L32" s="46"/>
    </row>
    <row r="33" spans="1:14" ht="12" customHeight="1" x14ac:dyDescent="0.2">
      <c r="A33" s="58"/>
      <c r="C33" s="14" t="s">
        <v>85</v>
      </c>
      <c r="D33" s="68">
        <v>0.16289500000000001</v>
      </c>
      <c r="E33" s="67"/>
      <c r="F33" s="46"/>
      <c r="G33" s="46"/>
      <c r="H33" s="46"/>
      <c r="I33" s="46"/>
      <c r="J33" s="46"/>
      <c r="K33" s="46"/>
      <c r="L33" s="46"/>
    </row>
    <row r="34" spans="1:14" ht="12" customHeight="1" x14ac:dyDescent="0.2">
      <c r="A34" s="58"/>
      <c r="C34" s="14" t="s">
        <v>22</v>
      </c>
      <c r="D34" s="68">
        <v>0.140789</v>
      </c>
      <c r="E34" s="67"/>
      <c r="F34" s="46"/>
      <c r="G34" s="46"/>
      <c r="H34" s="46"/>
      <c r="I34" s="46"/>
      <c r="J34" s="46"/>
      <c r="K34" s="46"/>
      <c r="L34" s="46"/>
    </row>
    <row r="35" spans="1:14" ht="12" customHeight="1" x14ac:dyDescent="0.2">
      <c r="A35" s="58"/>
      <c r="C35" s="14" t="s">
        <v>23</v>
      </c>
      <c r="D35" s="68">
        <v>0.11673699999999999</v>
      </c>
      <c r="E35" s="67"/>
      <c r="F35" s="46"/>
      <c r="G35" s="46"/>
      <c r="H35" s="46"/>
      <c r="I35" s="46"/>
      <c r="J35" s="46"/>
      <c r="K35" s="46"/>
      <c r="L35" s="46"/>
    </row>
    <row r="36" spans="1:14" ht="12" customHeight="1" x14ac:dyDescent="0.2">
      <c r="A36" s="58"/>
      <c r="C36" s="14" t="s">
        <v>2</v>
      </c>
      <c r="D36" s="68">
        <v>0.111998</v>
      </c>
      <c r="E36" s="67"/>
      <c r="F36" s="46"/>
      <c r="G36" s="46"/>
      <c r="H36" s="46"/>
      <c r="I36" s="46"/>
      <c r="J36" s="46"/>
      <c r="K36" s="46"/>
      <c r="L36" s="46"/>
    </row>
    <row r="37" spans="1:14" ht="12" customHeight="1" x14ac:dyDescent="0.2">
      <c r="A37" s="55"/>
      <c r="C37" s="14" t="s">
        <v>4</v>
      </c>
      <c r="D37" s="68">
        <v>8.5979E-2</v>
      </c>
      <c r="E37" s="67"/>
      <c r="F37" s="46"/>
      <c r="G37" s="46"/>
      <c r="H37" s="46"/>
      <c r="I37" s="46"/>
      <c r="J37" s="46"/>
      <c r="K37" s="46"/>
      <c r="L37" s="46"/>
    </row>
    <row r="38" spans="1:14" ht="12" customHeight="1" x14ac:dyDescent="0.2">
      <c r="A38" s="55"/>
      <c r="C38" s="14" t="s">
        <v>21</v>
      </c>
      <c r="D38" s="68">
        <v>6.2593999999999997E-2</v>
      </c>
      <c r="E38" s="67"/>
      <c r="F38" s="46"/>
      <c r="G38" s="46"/>
      <c r="H38" s="46"/>
      <c r="I38" s="46"/>
      <c r="J38" s="46"/>
      <c r="K38" s="46"/>
      <c r="L38" s="46"/>
    </row>
    <row r="39" spans="1:14" ht="12" customHeight="1" x14ac:dyDescent="0.2">
      <c r="A39" s="58"/>
      <c r="C39" s="14" t="s">
        <v>13</v>
      </c>
      <c r="D39" s="68">
        <v>3.6491999999999997E-2</v>
      </c>
      <c r="E39" s="67"/>
      <c r="F39" s="46"/>
      <c r="G39" s="46"/>
      <c r="H39" s="46"/>
      <c r="I39" s="46"/>
      <c r="J39" s="46"/>
      <c r="K39" s="46"/>
      <c r="L39" s="46"/>
    </row>
    <row r="40" spans="1:14" ht="12" customHeight="1" x14ac:dyDescent="0.2">
      <c r="A40" s="58"/>
      <c r="C40" s="14" t="s">
        <v>10</v>
      </c>
      <c r="D40" s="68">
        <v>3.2521000000000001E-2</v>
      </c>
      <c r="E40" s="67"/>
      <c r="F40" s="46"/>
      <c r="G40" s="46"/>
      <c r="H40" s="46"/>
      <c r="I40" s="46"/>
      <c r="J40" s="46"/>
      <c r="K40" s="46"/>
      <c r="L40" s="46"/>
    </row>
    <row r="41" spans="1:14" ht="15" customHeight="1" x14ac:dyDescent="0.2">
      <c r="A41" s="55"/>
      <c r="C41" s="14" t="s">
        <v>15</v>
      </c>
      <c r="D41" s="68">
        <v>1.0583E-2</v>
      </c>
      <c r="E41" s="67"/>
    </row>
    <row r="42" spans="1:14" ht="12" customHeight="1" x14ac:dyDescent="0.2">
      <c r="A42" s="55"/>
      <c r="E42" s="67"/>
    </row>
    <row r="43" spans="1:14" ht="15" customHeight="1" x14ac:dyDescent="0.2">
      <c r="A43" s="1" t="s">
        <v>35</v>
      </c>
      <c r="D43" s="68"/>
    </row>
    <row r="44" spans="1:14" ht="12" customHeight="1" x14ac:dyDescent="0.2">
      <c r="A44" s="1"/>
      <c r="C44" s="40"/>
      <c r="D44" s="46"/>
      <c r="E44" s="46"/>
      <c r="F44" s="46"/>
      <c r="G44" s="46"/>
      <c r="H44" s="46"/>
      <c r="I44" s="46"/>
      <c r="J44" s="46"/>
      <c r="N44" s="38"/>
    </row>
    <row r="45" spans="1:14" ht="12" customHeight="1" x14ac:dyDescent="0.2">
      <c r="C45" s="40"/>
      <c r="D45" s="46"/>
      <c r="E45" s="46"/>
      <c r="F45" s="46"/>
      <c r="G45" s="46"/>
      <c r="H45" s="46"/>
      <c r="I45" s="46"/>
      <c r="J45" s="46"/>
      <c r="K45" s="46"/>
      <c r="L45" s="46"/>
    </row>
    <row r="46" spans="1:14" x14ac:dyDescent="0.2">
      <c r="E46" s="46"/>
      <c r="F46" s="46"/>
      <c r="G46" s="46"/>
      <c r="H46" s="46"/>
      <c r="I46" s="10" t="s">
        <v>34</v>
      </c>
      <c r="J46" s="46"/>
      <c r="K46" s="46"/>
      <c r="L46" s="46"/>
    </row>
    <row r="47" spans="1:14" x14ac:dyDescent="0.2">
      <c r="E47" s="46"/>
      <c r="F47" s="46"/>
      <c r="G47" s="46"/>
      <c r="H47" s="46"/>
      <c r="I47" s="46"/>
      <c r="J47" s="46"/>
      <c r="K47" s="46"/>
      <c r="L47" s="46"/>
    </row>
    <row r="48" spans="1:14" x14ac:dyDescent="0.2">
      <c r="E48" s="46"/>
      <c r="F48" s="46"/>
      <c r="G48" s="46"/>
      <c r="H48" s="46"/>
      <c r="I48" s="46"/>
      <c r="J48" s="46"/>
      <c r="K48" s="46"/>
      <c r="L48" s="46"/>
    </row>
    <row r="49" spans="3:12" x14ac:dyDescent="0.2">
      <c r="C49" s="56"/>
      <c r="D49" s="44"/>
      <c r="E49" s="46"/>
      <c r="F49" s="46"/>
      <c r="G49" s="46"/>
      <c r="H49" s="46"/>
      <c r="I49" s="46"/>
      <c r="J49" s="46"/>
      <c r="K49" s="46"/>
      <c r="L49" s="46"/>
    </row>
    <row r="50" spans="3:12" x14ac:dyDescent="0.2">
      <c r="C50" s="44"/>
      <c r="D50" s="44"/>
    </row>
    <row r="51" spans="3:12" x14ac:dyDescent="0.2">
      <c r="C51" s="56"/>
      <c r="D51" s="57"/>
    </row>
    <row r="52" spans="3:12" x14ac:dyDescent="0.2">
      <c r="C52" s="56"/>
      <c r="D52" s="57"/>
    </row>
    <row r="54" spans="3:12" x14ac:dyDescent="0.2">
      <c r="F54" s="56"/>
      <c r="G54" s="57"/>
    </row>
    <row r="55" spans="3:12" x14ac:dyDescent="0.2">
      <c r="F55" s="56"/>
      <c r="G55" s="57"/>
    </row>
    <row r="64" spans="3:12" x14ac:dyDescent="0.2">
      <c r="J64" s="54"/>
    </row>
    <row r="65" spans="10:10" x14ac:dyDescent="0.2">
      <c r="J65" s="54"/>
    </row>
    <row r="66" spans="10:10" x14ac:dyDescent="0.2">
      <c r="J66" s="54"/>
    </row>
    <row r="67" spans="10:10" x14ac:dyDescent="0.2">
      <c r="J67" s="54"/>
    </row>
    <row r="68" spans="10:10" x14ac:dyDescent="0.2">
      <c r="J68" s="54"/>
    </row>
    <row r="69" spans="10:10" x14ac:dyDescent="0.2">
      <c r="J69" s="54"/>
    </row>
    <row r="70" spans="10:10" x14ac:dyDescent="0.2">
      <c r="J70" s="54"/>
    </row>
    <row r="71" spans="10:10" x14ac:dyDescent="0.2">
      <c r="J71" s="54"/>
    </row>
    <row r="72" spans="10:10" x14ac:dyDescent="0.2">
      <c r="J72" s="54"/>
    </row>
    <row r="73" spans="10:10" x14ac:dyDescent="0.2">
      <c r="J73" s="54"/>
    </row>
    <row r="74" spans="10:10" x14ac:dyDescent="0.2">
      <c r="J74" s="54"/>
    </row>
    <row r="75" spans="10:10" x14ac:dyDescent="0.2">
      <c r="J75" s="54"/>
    </row>
    <row r="76" spans="10:10" x14ac:dyDescent="0.2">
      <c r="J76" s="54"/>
    </row>
    <row r="77" spans="10:10" x14ac:dyDescent="0.2">
      <c r="J77" s="54"/>
    </row>
    <row r="78" spans="10:10" x14ac:dyDescent="0.2">
      <c r="J78" s="54"/>
    </row>
    <row r="79" spans="10:10" x14ac:dyDescent="0.2">
      <c r="J79" s="54"/>
    </row>
    <row r="80" spans="10:10" x14ac:dyDescent="0.2">
      <c r="J80" s="54"/>
    </row>
    <row r="81" spans="10:10" x14ac:dyDescent="0.2">
      <c r="J81" s="54"/>
    </row>
    <row r="82" spans="10:10" x14ac:dyDescent="0.2">
      <c r="J82" s="54"/>
    </row>
    <row r="83" spans="10:10" x14ac:dyDescent="0.2">
      <c r="J83" s="54"/>
    </row>
    <row r="84" spans="10:10" x14ac:dyDescent="0.2">
      <c r="J84" s="54"/>
    </row>
    <row r="85" spans="10:10" x14ac:dyDescent="0.2">
      <c r="J85" s="54"/>
    </row>
    <row r="86" spans="10:10" x14ac:dyDescent="0.2">
      <c r="J86" s="54"/>
    </row>
    <row r="87" spans="10:10" x14ac:dyDescent="0.2">
      <c r="J87" s="54"/>
    </row>
    <row r="88" spans="10:10" x14ac:dyDescent="0.2">
      <c r="J88" s="54"/>
    </row>
    <row r="89" spans="10:10" x14ac:dyDescent="0.2">
      <c r="J89" s="54"/>
    </row>
    <row r="90" spans="10:10" x14ac:dyDescent="0.2">
      <c r="J90" s="54"/>
    </row>
    <row r="91" spans="10:10" x14ac:dyDescent="0.2">
      <c r="J91" s="54"/>
    </row>
    <row r="92" spans="10:10" x14ac:dyDescent="0.2">
      <c r="J92" s="54"/>
    </row>
    <row r="93" spans="10:10" x14ac:dyDescent="0.2">
      <c r="J93" s="54"/>
    </row>
    <row r="94" spans="10:10" x14ac:dyDescent="0.2">
      <c r="J94" s="54"/>
    </row>
    <row r="95" spans="10:10" x14ac:dyDescent="0.2">
      <c r="J95" s="54"/>
    </row>
  </sheetData>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AF48"/>
  <sheetViews>
    <sheetView showGridLines="0" topLeftCell="A25" zoomScaleNormal="100" workbookViewId="0">
      <selection activeCell="C48" sqref="C48"/>
    </sheetView>
  </sheetViews>
  <sheetFormatPr defaultColWidth="9.140625" defaultRowHeight="12" x14ac:dyDescent="0.2"/>
  <cols>
    <col min="1" max="2" width="9.28515625" style="14" customWidth="1"/>
    <col min="3" max="3" width="17.85546875" style="14" customWidth="1"/>
    <col min="4" max="4" width="14.85546875" style="14" customWidth="1"/>
    <col min="5" max="14" width="11.28515625" style="14" customWidth="1"/>
    <col min="15" max="16384" width="9.140625" style="14"/>
  </cols>
  <sheetData>
    <row r="2" spans="1:32" x14ac:dyDescent="0.2">
      <c r="A2" s="1"/>
    </row>
    <row r="3" spans="1:32" x14ac:dyDescent="0.2">
      <c r="C3" s="2" t="s">
        <v>36</v>
      </c>
    </row>
    <row r="4" spans="1:32" x14ac:dyDescent="0.2">
      <c r="C4" s="2" t="s">
        <v>37</v>
      </c>
    </row>
    <row r="6" spans="1:32" ht="15.75" x14ac:dyDescent="0.2">
      <c r="C6" s="194" t="s">
        <v>63</v>
      </c>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row>
    <row r="7" spans="1:32" ht="12.75" x14ac:dyDescent="0.2">
      <c r="C7" s="198" t="s">
        <v>87</v>
      </c>
      <c r="D7" s="42"/>
      <c r="E7" s="42"/>
      <c r="F7" s="42"/>
      <c r="G7" s="42"/>
      <c r="H7" s="42"/>
      <c r="I7" s="42"/>
      <c r="J7" s="42"/>
      <c r="K7" s="42"/>
      <c r="L7" s="42"/>
      <c r="M7" s="42"/>
      <c r="N7" s="42"/>
    </row>
    <row r="8" spans="1:32" ht="12" customHeight="1" x14ac:dyDescent="0.2">
      <c r="C8" s="193"/>
      <c r="D8" s="246" t="s">
        <v>42</v>
      </c>
      <c r="E8" s="246" t="s">
        <v>31</v>
      </c>
      <c r="F8" s="237"/>
      <c r="G8" s="201" t="s">
        <v>44</v>
      </c>
      <c r="H8" s="201"/>
      <c r="I8" s="215"/>
      <c r="J8" s="215"/>
      <c r="K8" s="215"/>
      <c r="L8" s="215"/>
      <c r="M8" s="215"/>
      <c r="N8" s="215"/>
    </row>
    <row r="9" spans="1:32" ht="24" customHeight="1" x14ac:dyDescent="0.2">
      <c r="C9" s="61"/>
      <c r="D9" s="229"/>
      <c r="E9" s="229"/>
      <c r="F9" s="238"/>
      <c r="G9" s="200" t="s">
        <v>30</v>
      </c>
      <c r="H9" s="200"/>
      <c r="I9" s="229" t="s">
        <v>53</v>
      </c>
      <c r="J9" s="200"/>
      <c r="K9" s="229" t="s">
        <v>38</v>
      </c>
      <c r="L9" s="238"/>
      <c r="M9" s="200" t="s">
        <v>55</v>
      </c>
      <c r="N9" s="200"/>
    </row>
    <row r="10" spans="1:32" ht="12" customHeight="1" x14ac:dyDescent="0.2">
      <c r="C10" s="61"/>
      <c r="D10" s="230" t="s">
        <v>54</v>
      </c>
      <c r="E10" s="230" t="s">
        <v>54</v>
      </c>
      <c r="F10" s="239" t="s">
        <v>32</v>
      </c>
      <c r="G10" s="219" t="s">
        <v>54</v>
      </c>
      <c r="H10" s="220" t="s">
        <v>32</v>
      </c>
      <c r="I10" s="230" t="s">
        <v>54</v>
      </c>
      <c r="J10" s="220" t="s">
        <v>32</v>
      </c>
      <c r="K10" s="230" t="s">
        <v>54</v>
      </c>
      <c r="L10" s="239" t="s">
        <v>32</v>
      </c>
      <c r="M10" s="219" t="s">
        <v>54</v>
      </c>
      <c r="N10" s="220" t="s">
        <v>32</v>
      </c>
    </row>
    <row r="11" spans="1:32" ht="12" customHeight="1" x14ac:dyDescent="0.2">
      <c r="C11" s="218" t="s">
        <v>158</v>
      </c>
      <c r="D11" s="231"/>
      <c r="E11" s="231"/>
      <c r="F11" s="240"/>
      <c r="G11" s="223"/>
      <c r="H11" s="224"/>
      <c r="I11" s="231"/>
      <c r="J11" s="224"/>
      <c r="K11" s="231"/>
      <c r="L11" s="240"/>
      <c r="M11" s="223"/>
      <c r="N11" s="224"/>
    </row>
    <row r="12" spans="1:32" s="221" customFormat="1" ht="12" customHeight="1" x14ac:dyDescent="0.2">
      <c r="C12" s="22" t="s">
        <v>0</v>
      </c>
      <c r="D12" s="232">
        <v>123.702</v>
      </c>
      <c r="E12" s="232">
        <v>17.614999999999998</v>
      </c>
      <c r="F12" s="241">
        <v>14.2398667766083</v>
      </c>
      <c r="G12" s="129">
        <v>105.36799999999999</v>
      </c>
      <c r="H12" s="129">
        <v>85.178897673441014</v>
      </c>
      <c r="I12" s="232">
        <v>58.854999999999997</v>
      </c>
      <c r="J12" s="129">
        <v>47.578050476144284</v>
      </c>
      <c r="K12" s="232">
        <v>46.502000000000002</v>
      </c>
      <c r="L12" s="241">
        <v>37.591954859258543</v>
      </c>
      <c r="M12" s="129">
        <v>1.0999999999999999E-2</v>
      </c>
      <c r="N12" s="129">
        <v>8.8923380381885492E-3</v>
      </c>
      <c r="O12" s="222"/>
    </row>
    <row r="13" spans="1:32" ht="12" customHeight="1" x14ac:dyDescent="0.2">
      <c r="C13" s="24" t="s">
        <v>59</v>
      </c>
      <c r="D13" s="233">
        <v>21.241</v>
      </c>
      <c r="E13" s="233">
        <v>9.2539999999999996</v>
      </c>
      <c r="F13" s="242">
        <v>43.566687067463867</v>
      </c>
      <c r="G13" s="21">
        <v>11.954000000000001</v>
      </c>
      <c r="H13" s="21">
        <v>56.277953015394758</v>
      </c>
      <c r="I13" s="233">
        <v>1.31</v>
      </c>
      <c r="J13" s="21">
        <v>6.1673179228849868</v>
      </c>
      <c r="K13" s="233">
        <v>10.61</v>
      </c>
      <c r="L13" s="242">
        <v>49.950567299091382</v>
      </c>
      <c r="M13" s="225">
        <v>3.4000000000000002E-2</v>
      </c>
      <c r="N13" s="225">
        <v>0.16006779341838898</v>
      </c>
      <c r="O13" s="43"/>
    </row>
    <row r="14" spans="1:32" ht="12" customHeight="1" x14ac:dyDescent="0.2">
      <c r="C14" s="24" t="s">
        <v>85</v>
      </c>
      <c r="D14" s="233">
        <v>64.082999999999998</v>
      </c>
      <c r="E14" s="233">
        <v>4.5330000000000004</v>
      </c>
      <c r="F14" s="242">
        <v>7.0736388745845229</v>
      </c>
      <c r="G14" s="21">
        <v>59.548999999999999</v>
      </c>
      <c r="H14" s="21">
        <v>92.924800649158129</v>
      </c>
      <c r="I14" s="233">
        <v>29.646999999999998</v>
      </c>
      <c r="J14" s="21">
        <v>46.263439601766457</v>
      </c>
      <c r="K14" s="233">
        <v>29.902000000000001</v>
      </c>
      <c r="L14" s="242">
        <v>46.661361047391665</v>
      </c>
      <c r="M14" s="225">
        <v>0</v>
      </c>
      <c r="N14" s="225">
        <v>0</v>
      </c>
      <c r="O14" s="43"/>
    </row>
    <row r="15" spans="1:32" ht="12" customHeight="1" x14ac:dyDescent="0.2">
      <c r="C15" s="24" t="s">
        <v>2</v>
      </c>
      <c r="D15" s="233">
        <v>74.382999999999996</v>
      </c>
      <c r="E15" s="233">
        <v>19.742000000000001</v>
      </c>
      <c r="F15" s="242">
        <v>26.541010714813869</v>
      </c>
      <c r="G15" s="21">
        <v>54.636000000000003</v>
      </c>
      <c r="H15" s="21">
        <v>73.452267319145506</v>
      </c>
      <c r="I15" s="233">
        <v>24.969000000000001</v>
      </c>
      <c r="J15" s="21">
        <v>33.56815401368592</v>
      </c>
      <c r="K15" s="233">
        <v>28.559000000000001</v>
      </c>
      <c r="L15" s="242">
        <v>38.394525630856513</v>
      </c>
      <c r="M15" s="225">
        <v>1.1080000000000001</v>
      </c>
      <c r="N15" s="225">
        <v>1.4895876746030678</v>
      </c>
      <c r="O15" s="43"/>
    </row>
    <row r="16" spans="1:32" ht="12" customHeight="1" x14ac:dyDescent="0.2">
      <c r="C16" s="24" t="s">
        <v>67</v>
      </c>
      <c r="D16" s="233">
        <v>1029.8520000000001</v>
      </c>
      <c r="E16" s="233">
        <v>110.53700000000001</v>
      </c>
      <c r="F16" s="242">
        <v>10.733289831937016</v>
      </c>
      <c r="G16" s="21">
        <v>912.78800000000001</v>
      </c>
      <c r="H16" s="21">
        <v>88.632929780201422</v>
      </c>
      <c r="I16" s="233">
        <v>403.55500000000001</v>
      </c>
      <c r="J16" s="21">
        <v>39.185727657954736</v>
      </c>
      <c r="K16" s="233">
        <v>507.03399999999999</v>
      </c>
      <c r="L16" s="242">
        <v>49.233676295234652</v>
      </c>
      <c r="M16" s="225">
        <v>2.1989999999999998</v>
      </c>
      <c r="N16" s="225">
        <v>0.21352582701203668</v>
      </c>
      <c r="O16" s="43"/>
    </row>
    <row r="17" spans="1:15" ht="12" customHeight="1" x14ac:dyDescent="0.2">
      <c r="C17" s="24" t="s">
        <v>4</v>
      </c>
      <c r="D17" s="233">
        <v>14.821999999999999</v>
      </c>
      <c r="E17" s="233">
        <v>7.1289999999999996</v>
      </c>
      <c r="F17" s="242">
        <v>48.097422749966263</v>
      </c>
      <c r="G17" s="21">
        <v>7.6929999999999996</v>
      </c>
      <c r="H17" s="21">
        <v>51.902577250033737</v>
      </c>
      <c r="I17" s="233">
        <v>3.5110000000000001</v>
      </c>
      <c r="J17" s="21">
        <v>23.687761435703685</v>
      </c>
      <c r="K17" s="233">
        <v>4.1820000000000004</v>
      </c>
      <c r="L17" s="242">
        <v>28.214815814330048</v>
      </c>
      <c r="M17" s="225">
        <v>0</v>
      </c>
      <c r="N17" s="225">
        <v>0</v>
      </c>
      <c r="O17" s="43"/>
    </row>
    <row r="18" spans="1:15" ht="12" customHeight="1" x14ac:dyDescent="0.2">
      <c r="C18" s="24" t="s">
        <v>5</v>
      </c>
      <c r="D18" s="233">
        <v>85.185000000000002</v>
      </c>
      <c r="E18" s="233">
        <v>28.013999999999999</v>
      </c>
      <c r="F18" s="242">
        <v>32.886071491459766</v>
      </c>
      <c r="G18" s="21">
        <v>56.052999999999997</v>
      </c>
      <c r="H18" s="21">
        <v>65.801490872806241</v>
      </c>
      <c r="I18" s="233">
        <v>28.891999999999999</v>
      </c>
      <c r="J18" s="21">
        <v>33.916769384281267</v>
      </c>
      <c r="K18" s="233">
        <v>27.161000000000001</v>
      </c>
      <c r="L18" s="242">
        <v>31.884721488524974</v>
      </c>
      <c r="M18" s="225">
        <v>0</v>
      </c>
      <c r="N18" s="225">
        <v>0</v>
      </c>
      <c r="O18" s="43"/>
    </row>
    <row r="19" spans="1:15" ht="12" customHeight="1" x14ac:dyDescent="0.2">
      <c r="C19" s="24" t="s">
        <v>6</v>
      </c>
      <c r="D19" s="233">
        <v>116.867</v>
      </c>
      <c r="E19" s="233">
        <v>30.747</v>
      </c>
      <c r="F19" s="242">
        <v>26.309394439833316</v>
      </c>
      <c r="G19" s="21">
        <v>86.12</v>
      </c>
      <c r="H19" s="21">
        <v>73.690605560166688</v>
      </c>
      <c r="I19" s="233">
        <v>16.623000000000001</v>
      </c>
      <c r="J19" s="21">
        <v>14.223861312432081</v>
      </c>
      <c r="K19" s="233">
        <v>69.497</v>
      </c>
      <c r="L19" s="242">
        <v>59.466744247734603</v>
      </c>
      <c r="M19" s="225">
        <v>0</v>
      </c>
      <c r="N19" s="225">
        <v>0</v>
      </c>
      <c r="O19" s="43"/>
    </row>
    <row r="20" spans="1:15" ht="12" customHeight="1" x14ac:dyDescent="0.2">
      <c r="C20" s="24" t="s">
        <v>7</v>
      </c>
      <c r="D20" s="233">
        <v>414.74599999999998</v>
      </c>
      <c r="E20" s="233">
        <v>62.573</v>
      </c>
      <c r="F20" s="242">
        <v>15.087065336374552</v>
      </c>
      <c r="G20" s="21">
        <v>352.173</v>
      </c>
      <c r="H20" s="21">
        <v>84.91293466362545</v>
      </c>
      <c r="I20" s="233">
        <v>116.31399999999999</v>
      </c>
      <c r="J20" s="21">
        <v>28.044634547409739</v>
      </c>
      <c r="K20" s="233">
        <v>235.63200000000001</v>
      </c>
      <c r="L20" s="242">
        <v>56.813567822233367</v>
      </c>
      <c r="M20" s="225">
        <v>0.22700000000000001</v>
      </c>
      <c r="N20" s="225">
        <v>5.4732293982341002E-2</v>
      </c>
      <c r="O20" s="43"/>
    </row>
    <row r="21" spans="1:15" ht="12" customHeight="1" x14ac:dyDescent="0.2">
      <c r="C21" s="24" t="s">
        <v>8</v>
      </c>
      <c r="D21" s="233">
        <v>378.11500000000001</v>
      </c>
      <c r="E21" s="233">
        <v>137.227</v>
      </c>
      <c r="F21" s="242">
        <v>36.292397815479418</v>
      </c>
      <c r="G21" s="21">
        <v>240.88800000000001</v>
      </c>
      <c r="H21" s="21">
        <v>63.707602184520582</v>
      </c>
      <c r="I21" s="233">
        <v>82.731999999999999</v>
      </c>
      <c r="J21" s="21">
        <v>21.880115837774223</v>
      </c>
      <c r="K21" s="233">
        <v>158.15600000000001</v>
      </c>
      <c r="L21" s="242">
        <v>41.827486346746362</v>
      </c>
      <c r="M21" s="225">
        <v>0</v>
      </c>
      <c r="N21" s="225">
        <v>0</v>
      </c>
      <c r="O21" s="43"/>
    </row>
    <row r="22" spans="1:15" ht="12" customHeight="1" x14ac:dyDescent="0.2">
      <c r="C22" s="24" t="s">
        <v>39</v>
      </c>
      <c r="D22" s="233">
        <v>13.984999999999999</v>
      </c>
      <c r="E22" s="233">
        <v>7.7329999999999997</v>
      </c>
      <c r="F22" s="242">
        <v>55.294958884519126</v>
      </c>
      <c r="G22" s="21">
        <v>6.2469999999999999</v>
      </c>
      <c r="H22" s="21">
        <v>44.669288523417947</v>
      </c>
      <c r="I22" s="233">
        <v>2.2120000000000002</v>
      </c>
      <c r="J22" s="21">
        <v>15.816946728637825</v>
      </c>
      <c r="K22" s="233">
        <v>4.0350000000000001</v>
      </c>
      <c r="L22" s="242">
        <v>28.85234179478012</v>
      </c>
      <c r="M22" s="225">
        <v>0</v>
      </c>
      <c r="N22" s="225">
        <v>0</v>
      </c>
      <c r="O22" s="43"/>
    </row>
    <row r="23" spans="1:15" ht="12" customHeight="1" x14ac:dyDescent="0.2">
      <c r="C23" s="24" t="s">
        <v>9</v>
      </c>
      <c r="D23" s="233">
        <v>300.82299999999998</v>
      </c>
      <c r="E23" s="233">
        <v>37.893999999999998</v>
      </c>
      <c r="F23" s="242">
        <v>12.59677617735346</v>
      </c>
      <c r="G23" s="21">
        <v>262.92899999999997</v>
      </c>
      <c r="H23" s="21">
        <v>87.403223822646538</v>
      </c>
      <c r="I23" s="233">
        <v>62.692999999999998</v>
      </c>
      <c r="J23" s="21">
        <v>20.840494244123622</v>
      </c>
      <c r="K23" s="233">
        <v>200.21700000000001</v>
      </c>
      <c r="L23" s="242">
        <v>66.556413572100539</v>
      </c>
      <c r="M23" s="225">
        <v>1.9E-2</v>
      </c>
      <c r="N23" s="225">
        <v>6.316006422381267E-3</v>
      </c>
      <c r="O23" s="43"/>
    </row>
    <row r="24" spans="1:15" ht="12" customHeight="1" x14ac:dyDescent="0.2">
      <c r="C24" s="24" t="s">
        <v>10</v>
      </c>
      <c r="D24" s="233">
        <v>17.390999999999998</v>
      </c>
      <c r="E24" s="233">
        <v>3.5569999999999999</v>
      </c>
      <c r="F24" s="242">
        <v>20.453107929388764</v>
      </c>
      <c r="G24" s="21">
        <v>13.834</v>
      </c>
      <c r="H24" s="21">
        <v>79.546892070611236</v>
      </c>
      <c r="I24" s="233">
        <v>7.3540000000000001</v>
      </c>
      <c r="J24" s="21">
        <v>42.286240009200164</v>
      </c>
      <c r="K24" s="233">
        <v>6.48</v>
      </c>
      <c r="L24" s="242">
        <v>37.260652061411072</v>
      </c>
      <c r="M24" s="225">
        <v>0</v>
      </c>
      <c r="N24" s="225">
        <v>0</v>
      </c>
      <c r="O24" s="43"/>
    </row>
    <row r="25" spans="1:15" ht="12" customHeight="1" x14ac:dyDescent="0.2">
      <c r="A25" s="4"/>
      <c r="C25" s="24" t="s">
        <v>45</v>
      </c>
      <c r="D25" s="233">
        <v>8.3450000000000006</v>
      </c>
      <c r="E25" s="233">
        <v>4.8970000000000002</v>
      </c>
      <c r="F25" s="242">
        <v>58.681845416417019</v>
      </c>
      <c r="G25" s="21">
        <v>3.419</v>
      </c>
      <c r="H25" s="21">
        <v>40.970641102456561</v>
      </c>
      <c r="I25" s="233">
        <v>0.5</v>
      </c>
      <c r="J25" s="21">
        <v>5.9916117435590177</v>
      </c>
      <c r="K25" s="233">
        <v>2.91</v>
      </c>
      <c r="L25" s="242">
        <v>34.87118034751348</v>
      </c>
      <c r="M25" s="225">
        <v>8.9999999999999993E-3</v>
      </c>
      <c r="N25" s="225">
        <v>0.10784901138406232</v>
      </c>
      <c r="O25" s="43"/>
    </row>
    <row r="26" spans="1:15" ht="12" customHeight="1" x14ac:dyDescent="0.2">
      <c r="C26" s="24" t="s">
        <v>12</v>
      </c>
      <c r="D26" s="233">
        <v>20.161999999999999</v>
      </c>
      <c r="E26" s="233">
        <v>14.207000000000001</v>
      </c>
      <c r="F26" s="242">
        <v>70.464239658764015</v>
      </c>
      <c r="G26" s="21">
        <v>5.9550000000000001</v>
      </c>
      <c r="H26" s="21">
        <v>29.535760341235989</v>
      </c>
      <c r="I26" s="233">
        <v>0.751</v>
      </c>
      <c r="J26" s="21">
        <v>3.7248288860232122</v>
      </c>
      <c r="K26" s="233">
        <v>5.1749999999999998</v>
      </c>
      <c r="L26" s="242">
        <v>25.667096518202559</v>
      </c>
      <c r="M26" s="225">
        <v>2.9000000000000001E-2</v>
      </c>
      <c r="N26" s="225">
        <v>0.14383493701021724</v>
      </c>
      <c r="O26" s="43"/>
    </row>
    <row r="27" spans="1:15" ht="12" customHeight="1" x14ac:dyDescent="0.2">
      <c r="C27" s="24" t="s">
        <v>13</v>
      </c>
      <c r="D27" s="233">
        <v>22.888000000000002</v>
      </c>
      <c r="E27" s="233">
        <v>1.331</v>
      </c>
      <c r="F27" s="242">
        <v>5.8152743795875566</v>
      </c>
      <c r="G27" s="21">
        <v>21.544</v>
      </c>
      <c r="H27" s="21">
        <v>94.127927298147497</v>
      </c>
      <c r="I27" s="233">
        <v>15.962</v>
      </c>
      <c r="J27" s="21">
        <v>69.739601537923804</v>
      </c>
      <c r="K27" s="233">
        <v>5.5730000000000004</v>
      </c>
      <c r="L27" s="242">
        <v>24.349003844809506</v>
      </c>
      <c r="M27" s="225">
        <v>8.9999999999999993E-3</v>
      </c>
      <c r="N27" s="225">
        <v>3.932191541419084E-2</v>
      </c>
      <c r="O27" s="43"/>
    </row>
    <row r="28" spans="1:15" ht="12" customHeight="1" x14ac:dyDescent="0.2">
      <c r="A28" s="4"/>
      <c r="C28" s="24" t="s">
        <v>14</v>
      </c>
      <c r="D28" s="233">
        <v>53.618000000000002</v>
      </c>
      <c r="E28" s="233">
        <v>29.815000000000001</v>
      </c>
      <c r="F28" s="242">
        <v>55.606326233727479</v>
      </c>
      <c r="G28" s="21">
        <v>23.794</v>
      </c>
      <c r="H28" s="21">
        <v>44.376888358387106</v>
      </c>
      <c r="I28" s="233">
        <v>10.532</v>
      </c>
      <c r="J28" s="21">
        <v>19.642657316572794</v>
      </c>
      <c r="K28" s="233">
        <v>13.260999999999999</v>
      </c>
      <c r="L28" s="242">
        <v>24.732365996493716</v>
      </c>
      <c r="M28" s="225">
        <v>1E-3</v>
      </c>
      <c r="N28" s="225">
        <v>1.8650453206012906E-3</v>
      </c>
      <c r="O28" s="43"/>
    </row>
    <row r="29" spans="1:15" ht="12" customHeight="1" x14ac:dyDescent="0.2">
      <c r="C29" s="24" t="s">
        <v>46</v>
      </c>
      <c r="D29" s="233">
        <v>17.050999999999998</v>
      </c>
      <c r="E29" s="233">
        <v>1.3759999999999999</v>
      </c>
      <c r="F29" s="242">
        <v>8.069907923288957</v>
      </c>
      <c r="G29" s="21">
        <v>15.675000000000001</v>
      </c>
      <c r="H29" s="21">
        <v>91.930092076711048</v>
      </c>
      <c r="I29" s="233">
        <v>8.9749999999999996</v>
      </c>
      <c r="J29" s="21">
        <v>52.63620901999883</v>
      </c>
      <c r="K29" s="233">
        <v>6.7</v>
      </c>
      <c r="L29" s="242">
        <v>39.293883056712218</v>
      </c>
      <c r="M29" s="225">
        <v>0</v>
      </c>
      <c r="N29" s="225">
        <v>0</v>
      </c>
      <c r="O29" s="43"/>
    </row>
    <row r="30" spans="1:15" ht="12" customHeight="1" x14ac:dyDescent="0.2">
      <c r="A30" s="4"/>
      <c r="C30" s="24" t="s">
        <v>16</v>
      </c>
      <c r="D30" s="233">
        <v>189.232</v>
      </c>
      <c r="E30" s="233">
        <v>42.521999999999998</v>
      </c>
      <c r="F30" s="242">
        <v>22.470829458019786</v>
      </c>
      <c r="G30" s="21">
        <v>144.75</v>
      </c>
      <c r="H30" s="21">
        <v>76.493404920943604</v>
      </c>
      <c r="I30" s="233">
        <v>63.878</v>
      </c>
      <c r="J30" s="21">
        <v>33.756447112539107</v>
      </c>
      <c r="K30" s="233">
        <v>76.680000000000007</v>
      </c>
      <c r="L30" s="242">
        <v>40.521687663820074</v>
      </c>
      <c r="M30" s="225">
        <v>4.1920000000000002</v>
      </c>
      <c r="N30" s="225">
        <v>2.2152701445844256</v>
      </c>
      <c r="O30" s="43"/>
    </row>
    <row r="31" spans="1:15" ht="12" customHeight="1" x14ac:dyDescent="0.2">
      <c r="C31" s="24" t="s">
        <v>17</v>
      </c>
      <c r="D31" s="233">
        <v>129.50899999999999</v>
      </c>
      <c r="E31" s="233">
        <v>9.7680000000000007</v>
      </c>
      <c r="F31" s="242">
        <v>7.5423329652765441</v>
      </c>
      <c r="G31" s="21">
        <v>119.63500000000001</v>
      </c>
      <c r="H31" s="21">
        <v>92.375819441119916</v>
      </c>
      <c r="I31" s="233">
        <v>64.698999999999998</v>
      </c>
      <c r="J31" s="21">
        <v>49.957145835424562</v>
      </c>
      <c r="K31" s="233">
        <v>54.472000000000001</v>
      </c>
      <c r="L31" s="242">
        <v>42.060397346902533</v>
      </c>
      <c r="M31" s="225">
        <v>0.46400000000000002</v>
      </c>
      <c r="N31" s="225">
        <v>0.35827625879282521</v>
      </c>
      <c r="O31" s="43"/>
    </row>
    <row r="32" spans="1:15" ht="12" customHeight="1" x14ac:dyDescent="0.2">
      <c r="C32" s="24" t="s">
        <v>74</v>
      </c>
      <c r="D32" s="233">
        <v>208.30199999999999</v>
      </c>
      <c r="E32" s="233">
        <v>105.422</v>
      </c>
      <c r="F32" s="242">
        <v>50.610171769834182</v>
      </c>
      <c r="G32" s="21">
        <v>102.858</v>
      </c>
      <c r="H32" s="21">
        <v>49.379266641702912</v>
      </c>
      <c r="I32" s="233">
        <v>22.786000000000001</v>
      </c>
      <c r="J32" s="21">
        <v>10.938925214352238</v>
      </c>
      <c r="K32" s="233">
        <v>80.054000000000002</v>
      </c>
      <c r="L32" s="242">
        <v>38.431700127699209</v>
      </c>
      <c r="M32" s="225">
        <v>1.7999999999999999E-2</v>
      </c>
      <c r="N32" s="225">
        <v>8.6412996514675811E-3</v>
      </c>
      <c r="O32" s="43"/>
    </row>
    <row r="33" spans="1:15" ht="12" customHeight="1" x14ac:dyDescent="0.2">
      <c r="C33" s="24" t="s">
        <v>61</v>
      </c>
      <c r="D33" s="233">
        <v>29.925000000000001</v>
      </c>
      <c r="E33" s="233">
        <v>14.862</v>
      </c>
      <c r="F33" s="242">
        <v>49.664160401002505</v>
      </c>
      <c r="G33" s="21">
        <v>15.063000000000001</v>
      </c>
      <c r="H33" s="21">
        <v>50.335839598997495</v>
      </c>
      <c r="I33" s="233">
        <v>7.218</v>
      </c>
      <c r="J33" s="21">
        <v>24.1203007518797</v>
      </c>
      <c r="K33" s="233">
        <v>7.8449999999999998</v>
      </c>
      <c r="L33" s="242">
        <v>26.215538847117795</v>
      </c>
      <c r="M33" s="225">
        <v>0</v>
      </c>
      <c r="N33" s="225">
        <v>0</v>
      </c>
      <c r="O33" s="43"/>
    </row>
    <row r="34" spans="1:15" ht="12" customHeight="1" x14ac:dyDescent="0.2">
      <c r="C34" s="24" t="s">
        <v>20</v>
      </c>
      <c r="D34" s="233">
        <v>137.45500000000001</v>
      </c>
      <c r="E34" s="233">
        <v>119.56</v>
      </c>
      <c r="F34" s="242">
        <v>86.981193845258446</v>
      </c>
      <c r="G34" s="21">
        <v>17.895</v>
      </c>
      <c r="H34" s="21">
        <v>13.018806154741553</v>
      </c>
      <c r="I34" s="233">
        <v>5.63</v>
      </c>
      <c r="J34" s="21">
        <v>4.0958859263031542</v>
      </c>
      <c r="K34" s="233">
        <v>12.263</v>
      </c>
      <c r="L34" s="242">
        <v>8.9214652067949505</v>
      </c>
      <c r="M34" s="225">
        <v>2E-3</v>
      </c>
      <c r="N34" s="225">
        <v>1.4550216434469463E-3</v>
      </c>
      <c r="O34" s="43"/>
    </row>
    <row r="35" spans="1:15" ht="12" customHeight="1" x14ac:dyDescent="0.2">
      <c r="C35" s="24" t="s">
        <v>21</v>
      </c>
      <c r="D35" s="233">
        <v>16.623000000000001</v>
      </c>
      <c r="E35" s="233">
        <v>2.863</v>
      </c>
      <c r="F35" s="242">
        <v>17.223124586416411</v>
      </c>
      <c r="G35" s="21">
        <v>13.76</v>
      </c>
      <c r="H35" s="21">
        <v>82.776875413583582</v>
      </c>
      <c r="I35" s="233">
        <v>3.3889999999999998</v>
      </c>
      <c r="J35" s="21">
        <v>20.387415027371713</v>
      </c>
      <c r="K35" s="233">
        <v>10.371</v>
      </c>
      <c r="L35" s="242">
        <v>62.389460386211873</v>
      </c>
      <c r="M35" s="225">
        <v>0</v>
      </c>
      <c r="N35" s="225">
        <v>0</v>
      </c>
      <c r="O35" s="43"/>
    </row>
    <row r="36" spans="1:15" ht="12" customHeight="1" x14ac:dyDescent="0.2">
      <c r="C36" s="24" t="s">
        <v>47</v>
      </c>
      <c r="D36" s="233">
        <v>7.6859999999999999</v>
      </c>
      <c r="E36" s="233">
        <v>4.0759999999999996</v>
      </c>
      <c r="F36" s="242">
        <v>53.031485818371067</v>
      </c>
      <c r="G36" s="21">
        <v>3.61</v>
      </c>
      <c r="H36" s="21">
        <v>46.968514181628933</v>
      </c>
      <c r="I36" s="233">
        <v>2.9889999999999999</v>
      </c>
      <c r="J36" s="21">
        <v>38.888888888888886</v>
      </c>
      <c r="K36" s="233">
        <v>0.621</v>
      </c>
      <c r="L36" s="242">
        <v>8.0796252927400474</v>
      </c>
      <c r="M36" s="225">
        <v>0</v>
      </c>
      <c r="N36" s="225">
        <v>0</v>
      </c>
      <c r="O36" s="43"/>
    </row>
    <row r="37" spans="1:15" ht="12" customHeight="1" x14ac:dyDescent="0.2">
      <c r="C37" s="28" t="s">
        <v>22</v>
      </c>
      <c r="D37" s="234">
        <v>34.905000000000001</v>
      </c>
      <c r="E37" s="234">
        <v>7.6310000000000002</v>
      </c>
      <c r="F37" s="243">
        <v>21.862197392923651</v>
      </c>
      <c r="G37" s="35">
        <v>26.872</v>
      </c>
      <c r="H37" s="35">
        <v>76.986105142529723</v>
      </c>
      <c r="I37" s="234">
        <v>7.0720000000000001</v>
      </c>
      <c r="J37" s="35">
        <v>20.260707635009311</v>
      </c>
      <c r="K37" s="234">
        <v>19.638000000000002</v>
      </c>
      <c r="L37" s="243">
        <v>56.261280618822518</v>
      </c>
      <c r="M37" s="226">
        <v>0.16200000000000001</v>
      </c>
      <c r="N37" s="226">
        <v>0.4641168886978943</v>
      </c>
      <c r="O37" s="43"/>
    </row>
    <row r="38" spans="1:15" ht="12" customHeight="1" x14ac:dyDescent="0.2">
      <c r="C38" s="32" t="s">
        <v>23</v>
      </c>
      <c r="D38" s="235">
        <v>163.005</v>
      </c>
      <c r="E38" s="235">
        <v>20.018999999999998</v>
      </c>
      <c r="F38" s="244">
        <v>12.281218367534738</v>
      </c>
      <c r="G38" s="37">
        <v>142.452</v>
      </c>
      <c r="H38" s="37">
        <v>87.391184319499402</v>
      </c>
      <c r="I38" s="235">
        <v>30.507999999999999</v>
      </c>
      <c r="J38" s="37">
        <v>18.715990307045796</v>
      </c>
      <c r="K38" s="235">
        <v>104.384</v>
      </c>
      <c r="L38" s="244">
        <v>64.037299469341434</v>
      </c>
      <c r="M38" s="228">
        <v>7.56</v>
      </c>
      <c r="N38" s="228">
        <v>4.6378945431121741</v>
      </c>
      <c r="O38" s="43"/>
    </row>
    <row r="39" spans="1:15" ht="12" customHeight="1" x14ac:dyDescent="0.2">
      <c r="C39" s="30" t="s">
        <v>25</v>
      </c>
      <c r="D39" s="236">
        <v>8.7100000000000009</v>
      </c>
      <c r="E39" s="236">
        <v>2.282</v>
      </c>
      <c r="F39" s="245">
        <v>26.199770378874856</v>
      </c>
      <c r="G39" s="36">
        <v>6.4279999999999999</v>
      </c>
      <c r="H39" s="36">
        <v>73.800229621125141</v>
      </c>
      <c r="I39" s="236">
        <v>5.306</v>
      </c>
      <c r="J39" s="36">
        <v>60.918484500574053</v>
      </c>
      <c r="K39" s="236">
        <v>1.119</v>
      </c>
      <c r="L39" s="245">
        <v>12.847301951779563</v>
      </c>
      <c r="M39" s="227">
        <v>3.0000000000000001E-3</v>
      </c>
      <c r="N39" s="227">
        <v>3.4443168771526977E-2</v>
      </c>
      <c r="O39" s="43"/>
    </row>
    <row r="40" spans="1:15" ht="12" customHeight="1" x14ac:dyDescent="0.2">
      <c r="C40" s="24" t="s">
        <v>26</v>
      </c>
      <c r="D40" s="233">
        <v>0.60699999999999998</v>
      </c>
      <c r="E40" s="233">
        <v>0.17699999999999999</v>
      </c>
      <c r="F40" s="242">
        <v>29.159802306425043</v>
      </c>
      <c r="G40" s="21">
        <v>0.43</v>
      </c>
      <c r="H40" s="21">
        <v>70.840197693574964</v>
      </c>
      <c r="I40" s="233">
        <v>0.22700000000000001</v>
      </c>
      <c r="J40" s="21">
        <v>37.397034596375619</v>
      </c>
      <c r="K40" s="233">
        <v>0.20300000000000001</v>
      </c>
      <c r="L40" s="242">
        <v>33.443163097199339</v>
      </c>
      <c r="M40" s="225">
        <v>0</v>
      </c>
      <c r="N40" s="225">
        <v>0</v>
      </c>
      <c r="O40" s="43"/>
    </row>
    <row r="41" spans="1:15" ht="12" customHeight="1" x14ac:dyDescent="0.2">
      <c r="C41" s="28" t="s">
        <v>27</v>
      </c>
      <c r="D41" s="234">
        <v>61.46</v>
      </c>
      <c r="E41" s="234">
        <v>6.694</v>
      </c>
      <c r="F41" s="243">
        <v>10.891636836967134</v>
      </c>
      <c r="G41" s="35">
        <v>54.746000000000002</v>
      </c>
      <c r="H41" s="35">
        <v>89.0758216726326</v>
      </c>
      <c r="I41" s="234">
        <v>21.445</v>
      </c>
      <c r="J41" s="35">
        <v>34.892613081679144</v>
      </c>
      <c r="K41" s="234">
        <v>32.363999999999997</v>
      </c>
      <c r="L41" s="243">
        <v>52.658639765701267</v>
      </c>
      <c r="M41" s="226">
        <v>0.93700000000000006</v>
      </c>
      <c r="N41" s="226">
        <v>1.5245688252521965</v>
      </c>
      <c r="O41" s="43"/>
    </row>
    <row r="42" spans="1:15" ht="12" customHeight="1" x14ac:dyDescent="0.2">
      <c r="C42" s="32" t="s">
        <v>48</v>
      </c>
      <c r="D42" s="235">
        <v>149.30500000000001</v>
      </c>
      <c r="E42" s="235">
        <v>24.276</v>
      </c>
      <c r="F42" s="244">
        <v>16.259334918455512</v>
      </c>
      <c r="G42" s="37">
        <v>124.953</v>
      </c>
      <c r="H42" s="37">
        <v>83.689762566558386</v>
      </c>
      <c r="I42" s="235">
        <v>87.346999999999994</v>
      </c>
      <c r="J42" s="37">
        <v>58.502394427514147</v>
      </c>
      <c r="K42" s="235">
        <v>37.585000000000001</v>
      </c>
      <c r="L42" s="247">
        <v>25.173302970429656</v>
      </c>
      <c r="M42" s="228">
        <v>2.1000000000000001E-2</v>
      </c>
      <c r="N42" s="228">
        <v>1.4065168614580891E-2</v>
      </c>
      <c r="O42" s="43"/>
    </row>
    <row r="43" spans="1:15" ht="15" customHeight="1" x14ac:dyDescent="0.2">
      <c r="C43" s="248" t="s">
        <v>64</v>
      </c>
      <c r="D43" s="38"/>
      <c r="E43" s="38"/>
      <c r="F43" s="38"/>
      <c r="G43" s="38"/>
      <c r="H43" s="38"/>
      <c r="I43" s="38"/>
      <c r="J43" s="38"/>
    </row>
    <row r="44" spans="1:15" ht="15" customHeight="1" x14ac:dyDescent="0.2">
      <c r="C44" s="66" t="s">
        <v>182</v>
      </c>
      <c r="D44" s="38"/>
      <c r="E44" s="38"/>
      <c r="F44" s="38"/>
      <c r="G44" s="38"/>
      <c r="H44" s="38"/>
      <c r="I44" s="38"/>
      <c r="J44" s="38"/>
    </row>
    <row r="45" spans="1:15" ht="15" customHeight="1" x14ac:dyDescent="0.2">
      <c r="A45" s="2"/>
      <c r="C45" s="66" t="s">
        <v>75</v>
      </c>
      <c r="D45" s="40"/>
      <c r="E45" s="40"/>
      <c r="F45" s="40"/>
      <c r="G45" s="40"/>
      <c r="H45" s="40"/>
      <c r="I45" s="40"/>
      <c r="J45" s="40"/>
      <c r="K45" s="13"/>
    </row>
    <row r="46" spans="1:15" x14ac:dyDescent="0.2">
      <c r="C46" s="40" t="s">
        <v>76</v>
      </c>
      <c r="D46" s="40"/>
      <c r="E46" s="40"/>
      <c r="F46" s="40"/>
      <c r="G46" s="40"/>
      <c r="H46" s="40"/>
      <c r="I46" s="40"/>
      <c r="J46" s="40"/>
    </row>
    <row r="47" spans="1:15" x14ac:dyDescent="0.2">
      <c r="C47" s="40" t="s">
        <v>77</v>
      </c>
      <c r="D47" s="40"/>
      <c r="E47" s="40"/>
      <c r="F47" s="40"/>
      <c r="G47" s="40"/>
      <c r="H47" s="40"/>
      <c r="I47" s="40"/>
      <c r="J47" s="40"/>
    </row>
    <row r="48" spans="1:15" x14ac:dyDescent="0.2">
      <c r="C48" s="65" t="s">
        <v>105</v>
      </c>
      <c r="D48" s="38"/>
      <c r="E48" s="38"/>
      <c r="F48" s="38"/>
    </row>
  </sheetData>
  <mergeCells count="7">
    <mergeCell ref="D8:D9"/>
    <mergeCell ref="E8:F9"/>
    <mergeCell ref="G9:H9"/>
    <mergeCell ref="M9:N9"/>
    <mergeCell ref="G8:N8"/>
    <mergeCell ref="I9:J9"/>
    <mergeCell ref="K9:L9"/>
  </mergeCells>
  <phoneticPr fontId="2" type="noConversion"/>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56"/>
  <sheetViews>
    <sheetView showGridLines="0" topLeftCell="A4" zoomScaleNormal="100" workbookViewId="0">
      <selection activeCell="F51" sqref="F51"/>
    </sheetView>
  </sheetViews>
  <sheetFormatPr defaultColWidth="9.140625" defaultRowHeight="12" x14ac:dyDescent="0.2"/>
  <cols>
    <col min="1" max="2" width="9.28515625" style="14" customWidth="1"/>
    <col min="3" max="3" width="17.5703125" style="14" customWidth="1"/>
    <col min="4" max="4" width="11.140625" style="14" customWidth="1"/>
    <col min="5" max="9" width="23.140625" style="14" customWidth="1"/>
    <col min="10" max="16384" width="9.140625" style="14"/>
  </cols>
  <sheetData>
    <row r="1" spans="1:21" x14ac:dyDescent="0.2">
      <c r="C1" s="13"/>
    </row>
    <row r="2" spans="1:21" x14ac:dyDescent="0.2">
      <c r="A2" s="1"/>
    </row>
    <row r="3" spans="1:21" x14ac:dyDescent="0.2">
      <c r="C3" s="2" t="s">
        <v>36</v>
      </c>
    </row>
    <row r="4" spans="1:21" x14ac:dyDescent="0.2">
      <c r="C4" s="2" t="s">
        <v>37</v>
      </c>
    </row>
    <row r="6" spans="1:21" x14ac:dyDescent="0.2">
      <c r="C6" s="41" t="s">
        <v>84</v>
      </c>
      <c r="D6" s="41"/>
      <c r="E6" s="41"/>
      <c r="F6" s="41"/>
      <c r="G6" s="41"/>
      <c r="H6" s="41"/>
      <c r="I6" s="41"/>
      <c r="J6" s="41"/>
      <c r="K6" s="41"/>
      <c r="L6" s="41"/>
      <c r="M6" s="41"/>
      <c r="N6" s="41"/>
      <c r="O6" s="41"/>
      <c r="P6" s="41"/>
      <c r="Q6" s="41"/>
      <c r="R6" s="41"/>
      <c r="S6" s="41"/>
      <c r="T6" s="41"/>
      <c r="U6" s="41"/>
    </row>
    <row r="7" spans="1:21" x14ac:dyDescent="0.2">
      <c r="D7" s="13"/>
      <c r="E7" s="13"/>
      <c r="F7" s="13"/>
      <c r="G7" s="13"/>
      <c r="H7" s="13"/>
      <c r="I7" s="13"/>
      <c r="J7" s="13"/>
      <c r="K7" s="13"/>
      <c r="L7" s="13"/>
      <c r="M7" s="13"/>
      <c r="N7" s="13"/>
      <c r="O7" s="13"/>
      <c r="P7" s="13"/>
    </row>
    <row r="8" spans="1:21" ht="24" customHeight="1" x14ac:dyDescent="0.2">
      <c r="C8" s="60"/>
      <c r="D8" s="202" t="s">
        <v>30</v>
      </c>
      <c r="E8" s="203"/>
      <c r="F8" s="204" t="s">
        <v>56</v>
      </c>
      <c r="G8" s="205"/>
      <c r="H8" s="206" t="s">
        <v>49</v>
      </c>
      <c r="I8" s="199"/>
    </row>
    <row r="9" spans="1:21" x14ac:dyDescent="0.2">
      <c r="C9" s="61"/>
      <c r="D9" s="19" t="s">
        <v>54</v>
      </c>
      <c r="E9" s="39" t="s">
        <v>43</v>
      </c>
      <c r="F9" s="19" t="s">
        <v>54</v>
      </c>
      <c r="G9" s="20" t="s">
        <v>43</v>
      </c>
      <c r="H9" s="19" t="s">
        <v>54</v>
      </c>
      <c r="I9" s="20" t="s">
        <v>43</v>
      </c>
    </row>
    <row r="10" spans="1:21" ht="12" customHeight="1" x14ac:dyDescent="0.2">
      <c r="B10" s="52"/>
      <c r="C10" s="22" t="s">
        <v>0</v>
      </c>
      <c r="D10" s="23">
        <v>1876.7260000000001</v>
      </c>
      <c r="E10" s="23">
        <v>16.532515272786245</v>
      </c>
      <c r="F10" s="23">
        <v>876.49699999999996</v>
      </c>
      <c r="G10" s="23">
        <v>7.7212656717343533</v>
      </c>
      <c r="H10" s="23">
        <v>1000.229</v>
      </c>
      <c r="I10" s="23">
        <v>8.8112496010518928</v>
      </c>
      <c r="K10" s="52"/>
    </row>
    <row r="11" spans="1:21" ht="12" customHeight="1" x14ac:dyDescent="0.2">
      <c r="B11" s="52"/>
      <c r="C11" s="24" t="s">
        <v>1</v>
      </c>
      <c r="D11" s="25">
        <v>145.38999999999999</v>
      </c>
      <c r="E11" s="25">
        <v>2.0472104557412361</v>
      </c>
      <c r="F11" s="25">
        <v>52.226999999999997</v>
      </c>
      <c r="G11" s="25">
        <v>0.73539899905081185</v>
      </c>
      <c r="H11" s="25">
        <v>93.162999999999997</v>
      </c>
      <c r="I11" s="25">
        <v>1.3118114566904242</v>
      </c>
      <c r="K11" s="52"/>
      <c r="L11" s="52"/>
      <c r="M11" s="52"/>
      <c r="N11" s="52"/>
      <c r="O11" s="52"/>
      <c r="P11" s="52"/>
      <c r="Q11" s="52"/>
      <c r="R11" s="52"/>
    </row>
    <row r="12" spans="1:21" ht="12" customHeight="1" x14ac:dyDescent="0.2">
      <c r="B12" s="52"/>
      <c r="C12" s="24" t="s">
        <v>85</v>
      </c>
      <c r="D12" s="25">
        <v>465.05599999999998</v>
      </c>
      <c r="E12" s="25">
        <v>4.3961046695189063</v>
      </c>
      <c r="F12" s="25">
        <v>181.41900000000001</v>
      </c>
      <c r="G12" s="25">
        <v>1.7149266175244497</v>
      </c>
      <c r="H12" s="25">
        <v>283.637</v>
      </c>
      <c r="I12" s="25">
        <v>2.6811780519944568</v>
      </c>
      <c r="K12" s="52"/>
    </row>
    <row r="13" spans="1:21" ht="12" customHeight="1" x14ac:dyDescent="0.2">
      <c r="B13" s="52"/>
      <c r="C13" s="24" t="s">
        <v>2</v>
      </c>
      <c r="D13" s="25">
        <v>668.09</v>
      </c>
      <c r="E13" s="25">
        <v>11.62144452142711</v>
      </c>
      <c r="F13" s="25">
        <v>228.4</v>
      </c>
      <c r="G13" s="25">
        <v>3.9730244857638217</v>
      </c>
      <c r="H13" s="25">
        <v>439.69</v>
      </c>
      <c r="I13" s="25">
        <v>7.6484200356632872</v>
      </c>
      <c r="K13" s="52"/>
    </row>
    <row r="14" spans="1:21" ht="12" customHeight="1" x14ac:dyDescent="0.2">
      <c r="B14" s="52"/>
      <c r="C14" s="24" t="s">
        <v>3</v>
      </c>
      <c r="D14" s="25">
        <v>12105.436</v>
      </c>
      <c r="E14" s="25">
        <v>14.669405616487106</v>
      </c>
      <c r="F14" s="25">
        <v>4849.902</v>
      </c>
      <c r="G14" s="25">
        <v>5.8771265767058738</v>
      </c>
      <c r="H14" s="25">
        <v>7255.5339999999997</v>
      </c>
      <c r="I14" s="25">
        <v>8.7922790397812314</v>
      </c>
      <c r="K14" s="52"/>
    </row>
    <row r="15" spans="1:21" ht="12" customHeight="1" x14ac:dyDescent="0.2">
      <c r="B15" s="52"/>
      <c r="C15" s="24" t="s">
        <v>4</v>
      </c>
      <c r="D15" s="25">
        <v>192.535</v>
      </c>
      <c r="E15" s="25">
        <v>14.63437807598612</v>
      </c>
      <c r="F15" s="25">
        <v>20.146999999999998</v>
      </c>
      <c r="G15" s="25">
        <v>1.531351780699054</v>
      </c>
      <c r="H15" s="25">
        <v>172.38800000000001</v>
      </c>
      <c r="I15" s="25">
        <v>13.103026295287068</v>
      </c>
      <c r="K15" s="52"/>
    </row>
    <row r="16" spans="1:21" ht="12" customHeight="1" x14ac:dyDescent="0.2">
      <c r="B16" s="52"/>
      <c r="C16" s="24" t="s">
        <v>5</v>
      </c>
      <c r="D16" s="25">
        <v>796.41</v>
      </c>
      <c r="E16" s="25">
        <v>16.646033563784506</v>
      </c>
      <c r="F16" s="25">
        <v>600.55200000000002</v>
      </c>
      <c r="G16" s="25">
        <v>12.552339559771866</v>
      </c>
      <c r="H16" s="25">
        <v>195.858</v>
      </c>
      <c r="I16" s="25">
        <v>4.0936940040126384</v>
      </c>
      <c r="K16" s="52"/>
    </row>
    <row r="17" spans="2:11" ht="12" customHeight="1" x14ac:dyDescent="0.2">
      <c r="B17" s="52"/>
      <c r="C17" s="24" t="s">
        <v>6</v>
      </c>
      <c r="D17" s="25">
        <v>1250.8630000000001</v>
      </c>
      <c r="E17" s="25">
        <v>11.616275822693742</v>
      </c>
      <c r="F17" s="25">
        <v>345.61900000000003</v>
      </c>
      <c r="G17" s="25">
        <v>3.2096285792797361</v>
      </c>
      <c r="H17" s="25">
        <v>905.24400000000003</v>
      </c>
      <c r="I17" s="25">
        <v>8.4066472434140067</v>
      </c>
      <c r="K17" s="52"/>
    </row>
    <row r="18" spans="2:11" ht="12" customHeight="1" x14ac:dyDescent="0.2">
      <c r="B18" s="52"/>
      <c r="C18" s="24" t="s">
        <v>7</v>
      </c>
      <c r="D18" s="25">
        <v>6024.6980000000003</v>
      </c>
      <c r="E18" s="25">
        <v>12.948536133836244</v>
      </c>
      <c r="F18" s="25">
        <v>1943.453</v>
      </c>
      <c r="G18" s="25">
        <v>4.1769515077622899</v>
      </c>
      <c r="H18" s="25">
        <v>4081.2449999999999</v>
      </c>
      <c r="I18" s="25">
        <v>8.7715846260739543</v>
      </c>
      <c r="K18" s="52"/>
    </row>
    <row r="19" spans="2:11" ht="12" customHeight="1" x14ac:dyDescent="0.2">
      <c r="B19" s="52"/>
      <c r="C19" s="24" t="s">
        <v>81</v>
      </c>
      <c r="D19" s="25">
        <v>8155.67</v>
      </c>
      <c r="E19" s="25">
        <v>12.174625528162551</v>
      </c>
      <c r="F19" s="25">
        <v>2220.6669999999999</v>
      </c>
      <c r="G19" s="25">
        <v>3.3149685001659153</v>
      </c>
      <c r="H19" s="25">
        <v>5935.0029999999997</v>
      </c>
      <c r="I19" s="25">
        <v>8.8596570279966365</v>
      </c>
      <c r="K19" s="52"/>
    </row>
    <row r="20" spans="2:11" ht="12" customHeight="1" x14ac:dyDescent="0.2">
      <c r="B20" s="52"/>
      <c r="C20" s="24" t="s">
        <v>52</v>
      </c>
      <c r="D20" s="25">
        <v>539.58799999999997</v>
      </c>
      <c r="E20" s="25">
        <v>12.988934366148293</v>
      </c>
      <c r="F20" s="25">
        <v>68.364999999999995</v>
      </c>
      <c r="G20" s="25">
        <v>1.6456787362612364</v>
      </c>
      <c r="H20" s="25">
        <v>471.22300000000001</v>
      </c>
      <c r="I20" s="25">
        <v>11.343255629887057</v>
      </c>
      <c r="K20" s="52"/>
    </row>
    <row r="21" spans="2:11" ht="12" customHeight="1" x14ac:dyDescent="0.2">
      <c r="B21" s="52"/>
      <c r="C21" s="24" t="s">
        <v>72</v>
      </c>
      <c r="D21" s="25">
        <v>6053.96</v>
      </c>
      <c r="E21" s="25">
        <v>9.9917733195938663</v>
      </c>
      <c r="F21" s="25">
        <v>1837.63</v>
      </c>
      <c r="G21" s="25">
        <v>3.0329209980385197</v>
      </c>
      <c r="H21" s="25">
        <v>4216.33</v>
      </c>
      <c r="I21" s="25">
        <v>6.9588523215553471</v>
      </c>
      <c r="K21" s="52"/>
    </row>
    <row r="22" spans="2:11" ht="12" customHeight="1" x14ac:dyDescent="0.2">
      <c r="B22" s="52"/>
      <c r="C22" s="24" t="s">
        <v>10</v>
      </c>
      <c r="D22" s="25">
        <v>173.791</v>
      </c>
      <c r="E22" s="25">
        <v>20.331141012772548</v>
      </c>
      <c r="F22" s="25">
        <v>113.773</v>
      </c>
      <c r="G22" s="25">
        <v>13.309865910468154</v>
      </c>
      <c r="H22" s="25">
        <v>60.018000000000001</v>
      </c>
      <c r="I22" s="25">
        <v>7.0212751023043936</v>
      </c>
      <c r="K22" s="52"/>
    </row>
    <row r="23" spans="2:11" ht="12" customHeight="1" x14ac:dyDescent="0.2">
      <c r="B23" s="52"/>
      <c r="C23" s="24" t="s">
        <v>11</v>
      </c>
      <c r="D23" s="25">
        <v>251.465</v>
      </c>
      <c r="E23" s="25">
        <v>12.894873945960137</v>
      </c>
      <c r="F23" s="25">
        <v>27.635999999999999</v>
      </c>
      <c r="G23" s="25">
        <v>1.4171464671845162</v>
      </c>
      <c r="H23" s="25">
        <v>223.82900000000001</v>
      </c>
      <c r="I23" s="25">
        <v>11.477727478775622</v>
      </c>
      <c r="K23" s="52"/>
    </row>
    <row r="24" spans="2:11" ht="12" customHeight="1" x14ac:dyDescent="0.2">
      <c r="B24" s="52"/>
      <c r="C24" s="24" t="s">
        <v>12</v>
      </c>
      <c r="D24" s="25">
        <v>127.351</v>
      </c>
      <c r="E24" s="25">
        <v>4.4717448340955315</v>
      </c>
      <c r="F24" s="25">
        <v>20.536000000000001</v>
      </c>
      <c r="G24" s="25">
        <v>0.72109172219288287</v>
      </c>
      <c r="H24" s="25">
        <v>106.815</v>
      </c>
      <c r="I24" s="25">
        <v>3.7506531119026483</v>
      </c>
      <c r="K24" s="52"/>
    </row>
    <row r="25" spans="2:11" ht="12" customHeight="1" x14ac:dyDescent="0.2">
      <c r="B25" s="52"/>
      <c r="C25" s="24" t="s">
        <v>62</v>
      </c>
      <c r="D25" s="25">
        <v>270.01</v>
      </c>
      <c r="E25" s="25">
        <v>45.712728153087951</v>
      </c>
      <c r="F25" s="25">
        <v>205.24700000000001</v>
      </c>
      <c r="G25" s="25">
        <v>34.748343821476396</v>
      </c>
      <c r="H25" s="25">
        <v>64.763000000000005</v>
      </c>
      <c r="I25" s="25">
        <v>10.964384331611551</v>
      </c>
      <c r="K25" s="52"/>
    </row>
    <row r="26" spans="2:11" ht="12" customHeight="1" x14ac:dyDescent="0.2">
      <c r="B26" s="52"/>
      <c r="C26" s="24" t="s">
        <v>14</v>
      </c>
      <c r="D26" s="25">
        <v>513.649</v>
      </c>
      <c r="E26" s="25">
        <v>5.2426210972302192</v>
      </c>
      <c r="F26" s="25">
        <v>321.90699999999998</v>
      </c>
      <c r="G26" s="25">
        <v>3.2855830139766415</v>
      </c>
      <c r="H26" s="25">
        <v>191.74199999999999</v>
      </c>
      <c r="I26" s="25">
        <v>1.9570380832535772</v>
      </c>
      <c r="K26" s="52"/>
    </row>
    <row r="27" spans="2:11" ht="12" customHeight="1" x14ac:dyDescent="0.2">
      <c r="B27" s="52"/>
      <c r="C27" s="24" t="s">
        <v>15</v>
      </c>
      <c r="D27" s="25">
        <v>69.575999999999993</v>
      </c>
      <c r="E27" s="25">
        <v>15.115458062946315</v>
      </c>
      <c r="F27" s="25">
        <v>33.664999999999999</v>
      </c>
      <c r="G27" s="25">
        <v>7.3137561183322939</v>
      </c>
      <c r="H27" s="25">
        <v>35.911000000000001</v>
      </c>
      <c r="I27" s="25">
        <v>7.8017019446140212</v>
      </c>
      <c r="K27" s="52"/>
    </row>
    <row r="28" spans="2:11" ht="12" customHeight="1" x14ac:dyDescent="0.2">
      <c r="B28" s="52"/>
      <c r="C28" s="24" t="s">
        <v>16</v>
      </c>
      <c r="D28" s="25">
        <v>2137.2339999999999</v>
      </c>
      <c r="E28" s="25">
        <v>12.51197567053071</v>
      </c>
      <c r="F28" s="25">
        <v>580.59900000000005</v>
      </c>
      <c r="G28" s="25">
        <v>3.3989916697630953</v>
      </c>
      <c r="H28" s="25">
        <v>1556.635</v>
      </c>
      <c r="I28" s="25">
        <v>9.1129840007676144</v>
      </c>
      <c r="K28" s="52"/>
    </row>
    <row r="29" spans="2:11" ht="12" customHeight="1" x14ac:dyDescent="0.2">
      <c r="B29" s="52"/>
      <c r="C29" s="24" t="s">
        <v>17</v>
      </c>
      <c r="D29" s="25">
        <v>1649.008</v>
      </c>
      <c r="E29" s="25">
        <v>18.796687285168527</v>
      </c>
      <c r="F29" s="25">
        <v>739.59900000000005</v>
      </c>
      <c r="G29" s="25">
        <v>8.4305298212157602</v>
      </c>
      <c r="H29" s="25">
        <v>909.40899999999999</v>
      </c>
      <c r="I29" s="25">
        <v>10.366157463952767</v>
      </c>
      <c r="K29" s="52"/>
    </row>
    <row r="30" spans="2:11" ht="12" customHeight="1" x14ac:dyDescent="0.2">
      <c r="B30" s="52"/>
      <c r="C30" s="24" t="s">
        <v>82</v>
      </c>
      <c r="D30" s="25">
        <v>651.84500000000003</v>
      </c>
      <c r="E30" s="25">
        <v>1.7166028967346347</v>
      </c>
      <c r="F30" s="25">
        <v>220.874</v>
      </c>
      <c r="G30" s="25">
        <v>0.58166120506158014</v>
      </c>
      <c r="H30" s="25">
        <v>430.971</v>
      </c>
      <c r="I30" s="25">
        <v>1.1349416916730546</v>
      </c>
      <c r="K30" s="52"/>
    </row>
    <row r="31" spans="2:11" ht="12" customHeight="1" x14ac:dyDescent="0.2">
      <c r="B31" s="52"/>
      <c r="C31" s="24" t="s">
        <v>40</v>
      </c>
      <c r="D31" s="25">
        <v>876.3</v>
      </c>
      <c r="E31" s="25">
        <v>8.4998670652994068</v>
      </c>
      <c r="F31" s="25">
        <v>240.196</v>
      </c>
      <c r="G31" s="25">
        <v>2.3298346109969832</v>
      </c>
      <c r="H31" s="25">
        <v>636.10400000000004</v>
      </c>
      <c r="I31" s="25">
        <v>6.1700324543024232</v>
      </c>
      <c r="K31" s="52"/>
    </row>
    <row r="32" spans="2:11" ht="12" customHeight="1" x14ac:dyDescent="0.2">
      <c r="B32" s="52"/>
      <c r="C32" s="24" t="s">
        <v>20</v>
      </c>
      <c r="D32" s="25">
        <v>421.80099999999999</v>
      </c>
      <c r="E32" s="25">
        <v>2.1471873592152453</v>
      </c>
      <c r="F32" s="25">
        <v>180.09899999999999</v>
      </c>
      <c r="G32" s="25">
        <v>0.91679795971869771</v>
      </c>
      <c r="H32" s="25">
        <v>241.702</v>
      </c>
      <c r="I32" s="25">
        <v>1.2303893994965474</v>
      </c>
      <c r="K32" s="52"/>
    </row>
    <row r="33" spans="1:11" ht="12" customHeight="1" x14ac:dyDescent="0.2">
      <c r="B33" s="52"/>
      <c r="C33" s="24" t="s">
        <v>21</v>
      </c>
      <c r="D33" s="25">
        <v>245.369</v>
      </c>
      <c r="E33" s="25">
        <v>11.877128314846592</v>
      </c>
      <c r="F33" s="25">
        <v>66.387</v>
      </c>
      <c r="G33" s="25">
        <v>3.2134740632994419</v>
      </c>
      <c r="H33" s="25">
        <v>178.982</v>
      </c>
      <c r="I33" s="25">
        <v>8.6636542515471504</v>
      </c>
      <c r="K33" s="52"/>
    </row>
    <row r="34" spans="1:11" ht="12" customHeight="1" x14ac:dyDescent="0.2">
      <c r="B34" s="52"/>
      <c r="C34" s="24" t="s">
        <v>29</v>
      </c>
      <c r="D34" s="25">
        <v>186.21700000000001</v>
      </c>
      <c r="E34" s="25">
        <v>3.4260395342115482</v>
      </c>
      <c r="F34" s="25">
        <v>153.66300000000001</v>
      </c>
      <c r="G34" s="25">
        <v>2.8271076912717374</v>
      </c>
      <c r="H34" s="25">
        <v>32.554000000000002</v>
      </c>
      <c r="I34" s="25">
        <v>0.59893184293981083</v>
      </c>
      <c r="K34" s="52"/>
    </row>
    <row r="35" spans="1:11" ht="12" customHeight="1" x14ac:dyDescent="0.2">
      <c r="B35" s="52"/>
      <c r="C35" s="28" t="s">
        <v>22</v>
      </c>
      <c r="D35" s="29">
        <v>348.98599999999999</v>
      </c>
      <c r="E35" s="29">
        <v>6.3413986197728383</v>
      </c>
      <c r="F35" s="29">
        <v>122.205</v>
      </c>
      <c r="G35" s="29">
        <v>2.2205779553602141</v>
      </c>
      <c r="H35" s="29">
        <v>226.78100000000001</v>
      </c>
      <c r="I35" s="29">
        <v>4.1208206644126237</v>
      </c>
      <c r="K35" s="52"/>
    </row>
    <row r="36" spans="1:11" ht="12" customHeight="1" x14ac:dyDescent="0.2">
      <c r="B36" s="52"/>
      <c r="C36" s="32" t="s">
        <v>23</v>
      </c>
      <c r="D36" s="33">
        <v>1783.1790000000001</v>
      </c>
      <c r="E36" s="33">
        <v>17.840437259939893</v>
      </c>
      <c r="F36" s="33">
        <v>540.40300000000002</v>
      </c>
      <c r="G36" s="33">
        <v>5.4066506035475399</v>
      </c>
      <c r="H36" s="33">
        <v>1242.7760000000001</v>
      </c>
      <c r="I36" s="33">
        <v>12.433786656392353</v>
      </c>
      <c r="K36" s="52"/>
    </row>
    <row r="37" spans="1:11" ht="12" customHeight="1" x14ac:dyDescent="0.2">
      <c r="B37" s="52"/>
      <c r="C37" s="30" t="s">
        <v>25</v>
      </c>
      <c r="D37" s="31">
        <v>46.08</v>
      </c>
      <c r="E37" s="31">
        <v>13.619073796582818</v>
      </c>
      <c r="F37" s="31">
        <v>31.355</v>
      </c>
      <c r="G37" s="31">
        <v>9.2670585697016978</v>
      </c>
      <c r="H37" s="31">
        <v>14.725</v>
      </c>
      <c r="I37" s="31">
        <v>4.3520152268811199</v>
      </c>
    </row>
    <row r="38" spans="1:11" ht="12" customHeight="1" x14ac:dyDescent="0.2">
      <c r="B38" s="52"/>
      <c r="C38" s="24" t="s">
        <v>26</v>
      </c>
      <c r="D38" s="25">
        <v>24.634</v>
      </c>
      <c r="E38" s="25">
        <v>65.152076170325316</v>
      </c>
      <c r="F38" s="25">
        <v>8.26</v>
      </c>
      <c r="G38" s="25">
        <v>21.846072467601164</v>
      </c>
      <c r="H38" s="25">
        <v>16.373999999999999</v>
      </c>
      <c r="I38" s="25">
        <v>43.306003702724148</v>
      </c>
    </row>
    <row r="39" spans="1:11" ht="12" customHeight="1" x14ac:dyDescent="0.2">
      <c r="B39" s="52"/>
      <c r="C39" s="24" t="s">
        <v>27</v>
      </c>
      <c r="D39" s="25">
        <v>799.79700000000003</v>
      </c>
      <c r="E39" s="25">
        <v>15.210132823867408</v>
      </c>
      <c r="F39" s="25">
        <v>351.16399999999999</v>
      </c>
      <c r="G39" s="25">
        <v>6.6782584617853962</v>
      </c>
      <c r="H39" s="25">
        <v>448.63299999999998</v>
      </c>
      <c r="I39" s="25">
        <v>8.5318743620820126</v>
      </c>
    </row>
    <row r="40" spans="1:11" ht="12" customHeight="1" x14ac:dyDescent="0.2">
      <c r="B40" s="52"/>
      <c r="C40" s="26" t="s">
        <v>28</v>
      </c>
      <c r="D40" s="27">
        <v>2391.48</v>
      </c>
      <c r="E40" s="27">
        <v>28.403893319714236</v>
      </c>
      <c r="F40" s="27">
        <v>1414.184</v>
      </c>
      <c r="G40" s="27">
        <v>16.796432113355227</v>
      </c>
      <c r="H40" s="27">
        <v>977.29600000000005</v>
      </c>
      <c r="I40" s="27">
        <v>11.607461206359009</v>
      </c>
    </row>
    <row r="41" spans="1:11" ht="15" customHeight="1" x14ac:dyDescent="0.2">
      <c r="J41" s="1"/>
    </row>
    <row r="42" spans="1:11" x14ac:dyDescent="0.2">
      <c r="J42" s="1"/>
    </row>
    <row r="43" spans="1:11" x14ac:dyDescent="0.2">
      <c r="C43" s="59" t="s">
        <v>65</v>
      </c>
      <c r="J43" s="1"/>
    </row>
    <row r="44" spans="1:11" ht="15" customHeight="1" x14ac:dyDescent="0.2">
      <c r="C44" s="59" t="s">
        <v>78</v>
      </c>
      <c r="J44" s="1"/>
    </row>
    <row r="45" spans="1:11" x14ac:dyDescent="0.2">
      <c r="A45" s="2"/>
      <c r="C45" s="38" t="s">
        <v>73</v>
      </c>
    </row>
    <row r="46" spans="1:11" x14ac:dyDescent="0.2">
      <c r="A46" s="17"/>
      <c r="C46" s="38" t="s">
        <v>77</v>
      </c>
    </row>
    <row r="47" spans="1:11" x14ac:dyDescent="0.2">
      <c r="C47" s="38"/>
    </row>
    <row r="48" spans="1:11" x14ac:dyDescent="0.2">
      <c r="C48" s="5" t="s">
        <v>106</v>
      </c>
    </row>
    <row r="55" spans="4:4" x14ac:dyDescent="0.2">
      <c r="D55" s="15"/>
    </row>
    <row r="56" spans="4:4" x14ac:dyDescent="0.2">
      <c r="D56" s="15"/>
    </row>
  </sheetData>
  <mergeCells count="3">
    <mergeCell ref="D8:E8"/>
    <mergeCell ref="F8:G8"/>
    <mergeCell ref="H8:I8"/>
  </mergeCells>
  <pageMargins left="0.75" right="0.75" top="0.5" bottom="0.5"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1"/>
  <sheetViews>
    <sheetView showGridLines="0" zoomScaleNormal="100" workbookViewId="0">
      <selection activeCell="H21" sqref="H21"/>
    </sheetView>
  </sheetViews>
  <sheetFormatPr defaultColWidth="9.140625" defaultRowHeight="12" x14ac:dyDescent="0.2"/>
  <cols>
    <col min="1" max="1" width="9.140625" style="69"/>
    <col min="2" max="2" width="14" style="69" customWidth="1"/>
    <col min="3" max="6" width="15.7109375" style="69" customWidth="1"/>
    <col min="7" max="16384" width="9.140625" style="69"/>
  </cols>
  <sheetData>
    <row r="2" spans="2:8" ht="33.75" customHeight="1" x14ac:dyDescent="0.2">
      <c r="B2" s="207" t="s">
        <v>95</v>
      </c>
      <c r="C2" s="207"/>
      <c r="D2" s="207"/>
      <c r="E2" s="207"/>
      <c r="F2" s="207"/>
    </row>
    <row r="3" spans="2:8" x14ac:dyDescent="0.2">
      <c r="B3" s="93" t="s">
        <v>88</v>
      </c>
    </row>
    <row r="5" spans="2:8" ht="36" x14ac:dyDescent="0.2">
      <c r="B5" s="84"/>
      <c r="C5" s="85" t="s">
        <v>89</v>
      </c>
      <c r="D5" s="85" t="s">
        <v>90</v>
      </c>
      <c r="E5" s="85" t="s">
        <v>91</v>
      </c>
      <c r="F5" s="85" t="s">
        <v>92</v>
      </c>
      <c r="H5" s="89" t="s">
        <v>97</v>
      </c>
    </row>
    <row r="6" spans="2:8" x14ac:dyDescent="0.2">
      <c r="B6" s="86" t="s">
        <v>93</v>
      </c>
      <c r="C6" s="87">
        <v>198</v>
      </c>
      <c r="D6" s="87">
        <v>71</v>
      </c>
      <c r="E6" s="87">
        <v>23</v>
      </c>
      <c r="F6" s="87">
        <v>715</v>
      </c>
      <c r="H6" s="69" t="s">
        <v>98</v>
      </c>
    </row>
    <row r="7" spans="2:8" x14ac:dyDescent="0.2">
      <c r="B7" s="79" t="s">
        <v>0</v>
      </c>
      <c r="C7" s="81">
        <v>0</v>
      </c>
      <c r="D7" s="80">
        <v>1</v>
      </c>
      <c r="E7" s="81">
        <v>0</v>
      </c>
      <c r="F7" s="81">
        <v>11</v>
      </c>
    </row>
    <row r="8" spans="2:8" x14ac:dyDescent="0.2">
      <c r="B8" s="70" t="s">
        <v>1</v>
      </c>
      <c r="C8" s="72">
        <v>0</v>
      </c>
      <c r="D8" s="71">
        <v>2</v>
      </c>
      <c r="E8" s="72">
        <v>0</v>
      </c>
      <c r="F8" s="72">
        <v>8</v>
      </c>
      <c r="H8" s="69" t="s">
        <v>99</v>
      </c>
    </row>
    <row r="9" spans="2:8" x14ac:dyDescent="0.2">
      <c r="B9" s="70" t="s">
        <v>85</v>
      </c>
      <c r="C9" s="72">
        <v>0</v>
      </c>
      <c r="D9" s="71">
        <v>7</v>
      </c>
      <c r="E9" s="72">
        <v>2</v>
      </c>
      <c r="F9" s="72">
        <v>30</v>
      </c>
    </row>
    <row r="10" spans="2:8" x14ac:dyDescent="0.2">
      <c r="B10" s="70" t="s">
        <v>2</v>
      </c>
      <c r="C10" s="72">
        <v>0</v>
      </c>
      <c r="D10" s="71">
        <v>0</v>
      </c>
      <c r="E10" s="72">
        <v>0</v>
      </c>
      <c r="F10" s="72">
        <v>2</v>
      </c>
    </row>
    <row r="11" spans="2:8" x14ac:dyDescent="0.2">
      <c r="B11" s="70" t="s">
        <v>3</v>
      </c>
      <c r="C11" s="72">
        <v>7</v>
      </c>
      <c r="D11" s="71">
        <v>4</v>
      </c>
      <c r="E11" s="72">
        <v>6</v>
      </c>
      <c r="F11" s="72">
        <v>123</v>
      </c>
    </row>
    <row r="12" spans="2:8" x14ac:dyDescent="0.2">
      <c r="B12" s="70" t="s">
        <v>4</v>
      </c>
      <c r="C12" s="72">
        <v>0</v>
      </c>
      <c r="D12" s="71">
        <v>0</v>
      </c>
      <c r="E12" s="72">
        <v>0</v>
      </c>
      <c r="F12" s="72">
        <v>2</v>
      </c>
    </row>
    <row r="13" spans="2:8" x14ac:dyDescent="0.2">
      <c r="B13" s="70" t="s">
        <v>5</v>
      </c>
      <c r="C13" s="72">
        <v>0</v>
      </c>
      <c r="D13" s="71">
        <v>2</v>
      </c>
      <c r="E13" s="72">
        <v>0</v>
      </c>
      <c r="F13" s="72">
        <v>9</v>
      </c>
    </row>
    <row r="14" spans="2:8" x14ac:dyDescent="0.2">
      <c r="B14" s="70" t="s">
        <v>6</v>
      </c>
      <c r="C14" s="72">
        <v>0</v>
      </c>
      <c r="D14" s="71">
        <v>0</v>
      </c>
      <c r="E14" s="72">
        <v>0</v>
      </c>
      <c r="F14" s="72">
        <v>9</v>
      </c>
    </row>
    <row r="15" spans="2:8" x14ac:dyDescent="0.2">
      <c r="B15" s="70" t="s">
        <v>7</v>
      </c>
      <c r="C15" s="72">
        <v>8</v>
      </c>
      <c r="D15" s="71">
        <v>4</v>
      </c>
      <c r="E15" s="72">
        <v>2</v>
      </c>
      <c r="F15" s="72">
        <v>86</v>
      </c>
    </row>
    <row r="16" spans="2:8" x14ac:dyDescent="0.2">
      <c r="B16" s="70" t="s">
        <v>8</v>
      </c>
      <c r="C16" s="72">
        <v>152</v>
      </c>
      <c r="D16" s="71">
        <v>8</v>
      </c>
      <c r="E16" s="72">
        <v>2</v>
      </c>
      <c r="F16" s="72">
        <v>237</v>
      </c>
    </row>
    <row r="17" spans="2:6" x14ac:dyDescent="0.2">
      <c r="B17" s="70" t="s">
        <v>39</v>
      </c>
      <c r="C17" s="72">
        <v>0</v>
      </c>
      <c r="D17" s="71">
        <v>0</v>
      </c>
      <c r="E17" s="72">
        <v>0</v>
      </c>
      <c r="F17" s="72">
        <v>9</v>
      </c>
    </row>
    <row r="18" spans="2:6" x14ac:dyDescent="0.2">
      <c r="B18" s="70" t="s">
        <v>9</v>
      </c>
      <c r="C18" s="72">
        <v>16</v>
      </c>
      <c r="D18" s="71">
        <v>4</v>
      </c>
      <c r="E18" s="72">
        <v>3</v>
      </c>
      <c r="F18" s="72">
        <v>34</v>
      </c>
    </row>
    <row r="19" spans="2:6" x14ac:dyDescent="0.2">
      <c r="B19" s="70" t="s">
        <v>10</v>
      </c>
      <c r="C19" s="72">
        <v>0</v>
      </c>
      <c r="D19" s="71">
        <v>0</v>
      </c>
      <c r="E19" s="72">
        <v>0</v>
      </c>
      <c r="F19" s="72">
        <v>0</v>
      </c>
    </row>
    <row r="20" spans="2:6" x14ac:dyDescent="0.2">
      <c r="B20" s="70" t="s">
        <v>11</v>
      </c>
      <c r="C20" s="72">
        <v>0</v>
      </c>
      <c r="D20" s="71">
        <v>0</v>
      </c>
      <c r="E20" s="72">
        <v>0</v>
      </c>
      <c r="F20" s="72">
        <v>2</v>
      </c>
    </row>
    <row r="21" spans="2:6" x14ac:dyDescent="0.2">
      <c r="B21" s="70" t="s">
        <v>12</v>
      </c>
      <c r="C21" s="72">
        <v>0</v>
      </c>
      <c r="D21" s="71">
        <v>0</v>
      </c>
      <c r="E21" s="72">
        <v>0</v>
      </c>
      <c r="F21" s="72">
        <v>6</v>
      </c>
    </row>
    <row r="22" spans="2:6" x14ac:dyDescent="0.2">
      <c r="B22" s="70" t="s">
        <v>13</v>
      </c>
      <c r="C22" s="72">
        <v>0</v>
      </c>
      <c r="D22" s="71">
        <v>0</v>
      </c>
      <c r="E22" s="72">
        <v>0</v>
      </c>
      <c r="F22" s="72">
        <v>0</v>
      </c>
    </row>
    <row r="23" spans="2:6" x14ac:dyDescent="0.2">
      <c r="B23" s="70" t="s">
        <v>14</v>
      </c>
      <c r="C23" s="72">
        <v>0</v>
      </c>
      <c r="D23" s="71">
        <v>5</v>
      </c>
      <c r="E23" s="72">
        <v>0</v>
      </c>
      <c r="F23" s="72">
        <v>26</v>
      </c>
    </row>
    <row r="24" spans="2:6" x14ac:dyDescent="0.2">
      <c r="B24" s="70" t="s">
        <v>15</v>
      </c>
      <c r="C24" s="72">
        <v>0</v>
      </c>
      <c r="D24" s="71">
        <v>0</v>
      </c>
      <c r="E24" s="72">
        <v>0</v>
      </c>
      <c r="F24" s="72">
        <v>0</v>
      </c>
    </row>
    <row r="25" spans="2:6" x14ac:dyDescent="0.2">
      <c r="B25" s="70" t="s">
        <v>16</v>
      </c>
      <c r="C25" s="72">
        <v>0</v>
      </c>
      <c r="D25" s="71">
        <v>1</v>
      </c>
      <c r="E25" s="72">
        <v>0</v>
      </c>
      <c r="F25" s="72">
        <v>10</v>
      </c>
    </row>
    <row r="26" spans="2:6" x14ac:dyDescent="0.2">
      <c r="B26" s="70" t="s">
        <v>17</v>
      </c>
      <c r="C26" s="72">
        <v>1</v>
      </c>
      <c r="D26" s="71">
        <v>2</v>
      </c>
      <c r="E26" s="72">
        <v>0</v>
      </c>
      <c r="F26" s="72">
        <v>28</v>
      </c>
    </row>
    <row r="27" spans="2:6" x14ac:dyDescent="0.2">
      <c r="B27" s="70" t="s">
        <v>18</v>
      </c>
      <c r="C27" s="72">
        <v>0</v>
      </c>
      <c r="D27" s="71">
        <v>2</v>
      </c>
      <c r="E27" s="72">
        <v>1</v>
      </c>
      <c r="F27" s="72">
        <v>27</v>
      </c>
    </row>
    <row r="28" spans="2:6" x14ac:dyDescent="0.2">
      <c r="B28" s="70" t="s">
        <v>19</v>
      </c>
      <c r="C28" s="72">
        <v>4</v>
      </c>
      <c r="D28" s="71">
        <v>1</v>
      </c>
      <c r="E28" s="72">
        <v>5</v>
      </c>
      <c r="F28" s="72">
        <v>21</v>
      </c>
    </row>
    <row r="29" spans="2:6" x14ac:dyDescent="0.2">
      <c r="B29" s="70" t="s">
        <v>20</v>
      </c>
      <c r="C29" s="72">
        <v>0</v>
      </c>
      <c r="D29" s="71">
        <v>1</v>
      </c>
      <c r="E29" s="72">
        <v>0</v>
      </c>
      <c r="F29" s="72">
        <v>16</v>
      </c>
    </row>
    <row r="30" spans="2:6" x14ac:dyDescent="0.2">
      <c r="B30" s="70" t="s">
        <v>21</v>
      </c>
      <c r="C30" s="72">
        <v>0</v>
      </c>
      <c r="D30" s="71">
        <v>1</v>
      </c>
      <c r="E30" s="72">
        <v>0</v>
      </c>
      <c r="F30" s="72">
        <v>7</v>
      </c>
    </row>
    <row r="31" spans="2:6" x14ac:dyDescent="0.2">
      <c r="B31" s="70" t="s">
        <v>29</v>
      </c>
      <c r="C31" s="72">
        <v>8</v>
      </c>
      <c r="D31" s="71">
        <v>15</v>
      </c>
      <c r="E31" s="72">
        <v>0</v>
      </c>
      <c r="F31" s="72">
        <v>6</v>
      </c>
    </row>
    <row r="32" spans="2:6" x14ac:dyDescent="0.2">
      <c r="B32" s="73" t="s">
        <v>22</v>
      </c>
      <c r="C32" s="75">
        <v>0</v>
      </c>
      <c r="D32" s="74">
        <v>1</v>
      </c>
      <c r="E32" s="75">
        <v>2</v>
      </c>
      <c r="F32" s="75">
        <v>3</v>
      </c>
    </row>
    <row r="33" spans="2:8" x14ac:dyDescent="0.2">
      <c r="B33" s="97" t="s">
        <v>23</v>
      </c>
      <c r="C33" s="83">
        <v>2</v>
      </c>
      <c r="D33" s="82">
        <v>10</v>
      </c>
      <c r="E33" s="83">
        <v>0</v>
      </c>
      <c r="F33" s="83">
        <v>3</v>
      </c>
      <c r="H33" s="90" t="s">
        <v>100</v>
      </c>
    </row>
    <row r="34" spans="2:8" x14ac:dyDescent="0.2">
      <c r="B34" s="79" t="s">
        <v>25</v>
      </c>
      <c r="C34" s="81">
        <v>0</v>
      </c>
      <c r="D34" s="80">
        <v>0</v>
      </c>
      <c r="E34" s="81">
        <v>0</v>
      </c>
      <c r="F34" s="81">
        <v>3</v>
      </c>
    </row>
    <row r="35" spans="2:8" x14ac:dyDescent="0.2">
      <c r="B35" s="70" t="s">
        <v>26</v>
      </c>
      <c r="C35" s="72">
        <v>0</v>
      </c>
      <c r="D35" s="71">
        <v>0</v>
      </c>
      <c r="E35" s="72">
        <v>0</v>
      </c>
      <c r="F35" s="72">
        <v>0</v>
      </c>
    </row>
    <row r="36" spans="2:8" x14ac:dyDescent="0.2">
      <c r="B36" s="70" t="s">
        <v>27</v>
      </c>
      <c r="C36" s="72">
        <v>19</v>
      </c>
      <c r="D36" s="71">
        <v>3</v>
      </c>
      <c r="E36" s="72">
        <v>0</v>
      </c>
      <c r="F36" s="72">
        <v>14</v>
      </c>
    </row>
    <row r="37" spans="2:8" x14ac:dyDescent="0.2">
      <c r="B37" s="88" t="s">
        <v>28</v>
      </c>
      <c r="C37" s="83">
        <v>20</v>
      </c>
      <c r="D37" s="82">
        <v>5</v>
      </c>
      <c r="E37" s="83">
        <v>0</v>
      </c>
      <c r="F37" s="83">
        <v>42</v>
      </c>
    </row>
    <row r="38" spans="2:8" x14ac:dyDescent="0.2">
      <c r="B38" s="76" t="s">
        <v>24</v>
      </c>
      <c r="C38" s="78">
        <v>0</v>
      </c>
      <c r="D38" s="77">
        <v>13</v>
      </c>
      <c r="E38" s="78">
        <v>16</v>
      </c>
      <c r="F38" s="78">
        <v>67</v>
      </c>
      <c r="H38" s="69" t="s">
        <v>100</v>
      </c>
    </row>
    <row r="39" spans="2:8" x14ac:dyDescent="0.2">
      <c r="B39" s="69" t="s">
        <v>96</v>
      </c>
    </row>
    <row r="40" spans="2:8" x14ac:dyDescent="0.2">
      <c r="B40" s="208" t="s">
        <v>94</v>
      </c>
      <c r="C40" s="208"/>
      <c r="D40" s="208"/>
      <c r="E40" s="208"/>
      <c r="F40" s="208"/>
      <c r="H40" s="91" t="s">
        <v>101</v>
      </c>
    </row>
    <row r="41" spans="2:8" ht="25.5" customHeight="1" x14ac:dyDescent="0.2"/>
  </sheetData>
  <mergeCells count="2">
    <mergeCell ref="B2:F2"/>
    <mergeCell ref="B40:F4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49"/>
  <sheetViews>
    <sheetView topLeftCell="A13" workbookViewId="0">
      <selection activeCell="M23" sqref="M23"/>
    </sheetView>
  </sheetViews>
  <sheetFormatPr defaultColWidth="9.140625" defaultRowHeight="12" x14ac:dyDescent="0.2"/>
  <cols>
    <col min="1" max="1" width="9.140625" style="104" customWidth="1"/>
    <col min="2" max="2" width="22.42578125" style="104" customWidth="1"/>
    <col min="3" max="4" width="15.7109375" style="104" customWidth="1"/>
    <col min="5" max="10" width="12.7109375" style="104" customWidth="1"/>
    <col min="11" max="11" width="9.28515625" style="104" bestFit="1" customWidth="1"/>
    <col min="12" max="12" width="8.7109375" style="104" customWidth="1"/>
    <col min="13" max="13" width="9.140625" style="104" customWidth="1"/>
    <col min="14" max="14" width="9.85546875" style="104" bestFit="1" customWidth="1"/>
    <col min="15" max="20" width="9.28515625" style="104" bestFit="1" customWidth="1"/>
    <col min="21" max="21" width="12" style="104" customWidth="1"/>
    <col min="22" max="16384" width="9.140625" style="104"/>
  </cols>
  <sheetData>
    <row r="2" spans="1:33" s="99" customFormat="1" x14ac:dyDescent="0.2"/>
    <row r="3" spans="1:33" s="99" customFormat="1" x14ac:dyDescent="0.2">
      <c r="B3" s="99" t="s">
        <v>108</v>
      </c>
    </row>
    <row r="4" spans="1:33" s="99" customFormat="1" x14ac:dyDescent="0.2">
      <c r="B4" s="99" t="s">
        <v>109</v>
      </c>
    </row>
    <row r="5" spans="1:33" s="99" customFormat="1" x14ac:dyDescent="0.2"/>
    <row r="6" spans="1:33" s="100" customFormat="1" x14ac:dyDescent="0.2">
      <c r="B6" s="210" t="s">
        <v>110</v>
      </c>
      <c r="C6" s="210"/>
      <c r="D6" s="210"/>
      <c r="E6" s="210"/>
      <c r="F6" s="210"/>
      <c r="G6" s="210"/>
      <c r="H6" s="210"/>
      <c r="I6" s="210"/>
      <c r="J6" s="210"/>
      <c r="K6" s="101"/>
      <c r="L6" s="101"/>
      <c r="M6" s="101"/>
      <c r="N6" s="101"/>
      <c r="O6" s="101"/>
      <c r="P6" s="101"/>
      <c r="Q6" s="101"/>
      <c r="R6" s="101"/>
      <c r="S6" s="101"/>
      <c r="T6" s="101"/>
      <c r="U6" s="101"/>
      <c r="V6" s="101"/>
      <c r="W6" s="101"/>
      <c r="X6" s="101"/>
      <c r="Y6" s="101"/>
      <c r="Z6" s="101"/>
      <c r="AA6" s="101"/>
      <c r="AB6" s="101"/>
      <c r="AC6" s="101"/>
      <c r="AD6" s="101"/>
      <c r="AE6" s="101"/>
      <c r="AF6" s="101"/>
      <c r="AG6" s="101"/>
    </row>
    <row r="7" spans="1:33" s="99" customFormat="1" ht="8.25" customHeight="1" x14ac:dyDescent="0.2">
      <c r="B7" s="102"/>
      <c r="C7" s="102"/>
      <c r="D7" s="102"/>
      <c r="E7" s="102"/>
      <c r="F7" s="102"/>
      <c r="G7" s="102"/>
      <c r="H7" s="102"/>
      <c r="I7" s="102"/>
      <c r="J7" s="102"/>
      <c r="K7" s="102"/>
      <c r="L7" s="102"/>
      <c r="M7" s="102"/>
      <c r="N7" s="102"/>
      <c r="O7" s="102"/>
      <c r="P7" s="102"/>
      <c r="Q7" s="102"/>
      <c r="R7" s="102"/>
      <c r="S7" s="102"/>
      <c r="T7" s="102"/>
      <c r="U7" s="102"/>
      <c r="V7" s="102"/>
      <c r="W7" s="102"/>
      <c r="X7" s="102"/>
      <c r="Y7" s="102"/>
      <c r="Z7" s="102"/>
    </row>
    <row r="8" spans="1:33" ht="48.75" customHeight="1" x14ac:dyDescent="0.2">
      <c r="A8" s="103"/>
      <c r="B8" s="211"/>
      <c r="C8" s="213" t="s">
        <v>111</v>
      </c>
      <c r="D8" s="214"/>
      <c r="E8" s="213" t="s">
        <v>112</v>
      </c>
      <c r="F8" s="215"/>
      <c r="G8" s="215"/>
      <c r="H8" s="215"/>
      <c r="I8" s="215"/>
      <c r="J8" s="215"/>
    </row>
    <row r="9" spans="1:33" ht="24" x14ac:dyDescent="0.2">
      <c r="A9" s="99"/>
      <c r="B9" s="212"/>
      <c r="C9" s="105">
        <v>2008</v>
      </c>
      <c r="D9" s="106">
        <v>2018</v>
      </c>
      <c r="E9" s="106" t="s">
        <v>113</v>
      </c>
      <c r="F9" s="105" t="s">
        <v>114</v>
      </c>
      <c r="G9" s="106" t="s">
        <v>115</v>
      </c>
      <c r="H9" s="106" t="s">
        <v>116</v>
      </c>
      <c r="I9" s="106" t="s">
        <v>117</v>
      </c>
      <c r="J9" s="106" t="s">
        <v>118</v>
      </c>
    </row>
    <row r="10" spans="1:33" x14ac:dyDescent="0.2">
      <c r="A10" s="107"/>
      <c r="B10" s="108" t="s">
        <v>158</v>
      </c>
      <c r="C10" s="109">
        <f>C107</f>
        <v>698.81206299999997</v>
      </c>
      <c r="D10" s="110">
        <f t="shared" ref="D10:D11" si="0">D107</f>
        <v>634.75141899999994</v>
      </c>
      <c r="E10" s="111">
        <f t="shared" ref="E10:E39" si="1">100*I63/$K63</f>
        <v>34.233621146107275</v>
      </c>
      <c r="F10" s="109">
        <f>100*E63/$K63</f>
        <v>30.836937601237562</v>
      </c>
      <c r="G10" s="111">
        <f t="shared" ref="G10:I10" si="2">100*F63/$K63</f>
        <v>18.289124454875772</v>
      </c>
      <c r="H10" s="111">
        <f t="shared" si="2"/>
        <v>9.3218398933583142</v>
      </c>
      <c r="I10" s="111">
        <f t="shared" si="2"/>
        <v>3.3695756101964691</v>
      </c>
      <c r="J10" s="111">
        <f t="shared" ref="J10:J39" si="3">100*J63/$K63</f>
        <v>3.9489012942245969</v>
      </c>
      <c r="K10" s="112"/>
    </row>
    <row r="11" spans="1:33" x14ac:dyDescent="0.2">
      <c r="A11" s="107"/>
      <c r="B11" s="113" t="s">
        <v>0</v>
      </c>
      <c r="C11" s="31">
        <f>C108</f>
        <v>13.885116</v>
      </c>
      <c r="D11" s="114">
        <f t="shared" si="0"/>
        <v>11.803456000000001</v>
      </c>
      <c r="E11" s="36">
        <f t="shared" si="1"/>
        <v>28.438168580611599</v>
      </c>
      <c r="F11" s="31">
        <f t="shared" ref="F11:I26" si="4">100*E64/$K64</f>
        <v>63.12683648527716</v>
      </c>
      <c r="G11" s="36">
        <f t="shared" si="4"/>
        <v>0</v>
      </c>
      <c r="H11" s="36">
        <f t="shared" si="4"/>
        <v>0</v>
      </c>
      <c r="I11" s="36">
        <f t="shared" si="4"/>
        <v>0</v>
      </c>
      <c r="J11" s="36">
        <f t="shared" si="3"/>
        <v>8.4349949341112538</v>
      </c>
      <c r="K11" s="115"/>
      <c r="L11" s="116"/>
      <c r="M11" s="112"/>
    </row>
    <row r="12" spans="1:33" x14ac:dyDescent="0.2">
      <c r="A12" s="107"/>
      <c r="B12" s="117" t="s">
        <v>1</v>
      </c>
      <c r="C12" s="31">
        <f t="shared" ref="C12:D27" si="5">C109</f>
        <v>10.243102</v>
      </c>
      <c r="D12" s="114">
        <f t="shared" si="5"/>
        <v>11.957375000000001</v>
      </c>
      <c r="E12" s="36">
        <f t="shared" si="1"/>
        <v>21.433868219404339</v>
      </c>
      <c r="F12" s="31">
        <f t="shared" si="4"/>
        <v>34.859657742606544</v>
      </c>
      <c r="G12" s="36">
        <f t="shared" si="4"/>
        <v>42.284514786899294</v>
      </c>
      <c r="H12" s="36">
        <f t="shared" si="4"/>
        <v>0.23865605954484151</v>
      </c>
      <c r="I12" s="36">
        <f t="shared" si="4"/>
        <v>0.19092819285169191</v>
      </c>
      <c r="J12" s="36">
        <f t="shared" si="3"/>
        <v>0.99237499869327495</v>
      </c>
      <c r="K12" s="115"/>
      <c r="L12" s="116"/>
      <c r="M12" s="112"/>
    </row>
    <row r="13" spans="1:33" x14ac:dyDescent="0.2">
      <c r="A13" s="107"/>
      <c r="B13" s="117" t="s">
        <v>85</v>
      </c>
      <c r="C13" s="31">
        <f t="shared" si="5"/>
        <v>33.174469999999999</v>
      </c>
      <c r="D13" s="114">
        <f t="shared" si="5"/>
        <v>27.345869</v>
      </c>
      <c r="E13" s="36">
        <f t="shared" si="1"/>
        <v>16.714517893525993</v>
      </c>
      <c r="F13" s="31">
        <f t="shared" si="4"/>
        <v>27.239947183245377</v>
      </c>
      <c r="G13" s="36">
        <f t="shared" si="4"/>
        <v>53.319049883514396</v>
      </c>
      <c r="H13" s="36">
        <f t="shared" si="4"/>
        <v>0.65679392586843455</v>
      </c>
      <c r="I13" s="36">
        <f t="shared" si="4"/>
        <v>0.41121020550527043</v>
      </c>
      <c r="J13" s="36">
        <f t="shared" si="3"/>
        <v>1.6584809083405214</v>
      </c>
      <c r="K13" s="115"/>
      <c r="L13" s="116"/>
      <c r="M13" s="112"/>
    </row>
    <row r="14" spans="1:33" x14ac:dyDescent="0.2">
      <c r="A14" s="107"/>
      <c r="B14" s="117" t="s">
        <v>2</v>
      </c>
      <c r="C14" s="31">
        <f t="shared" si="5"/>
        <v>26.705355000000001</v>
      </c>
      <c r="D14" s="114">
        <f t="shared" si="5"/>
        <v>14.022938</v>
      </c>
      <c r="E14" s="36">
        <f t="shared" si="1"/>
        <v>29.518894650956501</v>
      </c>
      <c r="F14" s="31">
        <f t="shared" si="4"/>
        <v>0</v>
      </c>
      <c r="G14" s="36">
        <f t="shared" si="4"/>
        <v>0</v>
      </c>
      <c r="H14" s="36">
        <f t="shared" si="4"/>
        <v>26.412548241498907</v>
      </c>
      <c r="I14" s="36">
        <f t="shared" si="4"/>
        <v>41.496121675509201</v>
      </c>
      <c r="J14" s="36">
        <f t="shared" si="3"/>
        <v>2.5724354320353857</v>
      </c>
      <c r="K14" s="115"/>
      <c r="L14" s="116"/>
      <c r="M14" s="112"/>
    </row>
    <row r="15" spans="1:33" x14ac:dyDescent="0.2">
      <c r="A15" s="107"/>
      <c r="B15" s="117" t="s">
        <v>3</v>
      </c>
      <c r="C15" s="31">
        <f t="shared" si="5"/>
        <v>136.284099</v>
      </c>
      <c r="D15" s="114">
        <f t="shared" si="5"/>
        <v>112.856353</v>
      </c>
      <c r="E15" s="36">
        <f t="shared" si="1"/>
        <v>38.103829210217341</v>
      </c>
      <c r="F15" s="31">
        <f t="shared" si="4"/>
        <v>17.341513773708424</v>
      </c>
      <c r="G15" s="36">
        <f t="shared" si="4"/>
        <v>33.546351617440628</v>
      </c>
      <c r="H15" s="36">
        <f t="shared" si="4"/>
        <v>4.1776106303913618</v>
      </c>
      <c r="I15" s="36">
        <f t="shared" si="4"/>
        <v>1.8620963234564212</v>
      </c>
      <c r="J15" s="36">
        <f t="shared" si="3"/>
        <v>4.9685984447858242</v>
      </c>
      <c r="K15" s="112"/>
      <c r="L15" s="116"/>
      <c r="M15" s="112"/>
    </row>
    <row r="16" spans="1:33" x14ac:dyDescent="0.2">
      <c r="A16" s="107"/>
      <c r="B16" s="117" t="s">
        <v>4</v>
      </c>
      <c r="C16" s="31">
        <f t="shared" si="5"/>
        <v>4.225536</v>
      </c>
      <c r="D16" s="114">
        <f t="shared" si="5"/>
        <v>6.6046199999999997</v>
      </c>
      <c r="E16" s="36">
        <f t="shared" si="1"/>
        <v>26.396249897798821</v>
      </c>
      <c r="F16" s="31">
        <f t="shared" si="4"/>
        <v>0</v>
      </c>
      <c r="G16" s="36">
        <f t="shared" si="4"/>
        <v>0</v>
      </c>
      <c r="H16" s="36">
        <f t="shared" si="4"/>
        <v>0</v>
      </c>
      <c r="I16" s="36">
        <f t="shared" si="4"/>
        <v>0</v>
      </c>
      <c r="J16" s="36">
        <f t="shared" si="3"/>
        <v>73.603750102201175</v>
      </c>
      <c r="K16" s="115"/>
      <c r="L16" s="116"/>
      <c r="M16" s="112"/>
    </row>
    <row r="17" spans="1:13" x14ac:dyDescent="0.2">
      <c r="A17" s="107"/>
      <c r="B17" s="117" t="s">
        <v>5</v>
      </c>
      <c r="C17" s="31">
        <f t="shared" si="5"/>
        <v>1.5862290000000001</v>
      </c>
      <c r="D17" s="114">
        <f t="shared" si="5"/>
        <v>5.0348660000000001</v>
      </c>
      <c r="E17" s="36">
        <f t="shared" si="1"/>
        <v>26.340885008833411</v>
      </c>
      <c r="F17" s="31">
        <f t="shared" si="4"/>
        <v>0</v>
      </c>
      <c r="G17" s="36">
        <f t="shared" si="4"/>
        <v>0</v>
      </c>
      <c r="H17" s="36">
        <f t="shared" si="4"/>
        <v>54.564481867934887</v>
      </c>
      <c r="I17" s="36">
        <f t="shared" si="4"/>
        <v>0</v>
      </c>
      <c r="J17" s="36">
        <f t="shared" si="3"/>
        <v>19.094633123231706</v>
      </c>
      <c r="K17" s="115"/>
      <c r="L17" s="116"/>
      <c r="M17" s="112"/>
    </row>
    <row r="18" spans="1:13" x14ac:dyDescent="0.2">
      <c r="A18" s="107"/>
      <c r="B18" s="117" t="s">
        <v>6</v>
      </c>
      <c r="C18" s="31">
        <f t="shared" si="5"/>
        <v>9.9049439999999986</v>
      </c>
      <c r="D18" s="114">
        <f t="shared" si="5"/>
        <v>7.5347</v>
      </c>
      <c r="E18" s="36">
        <f t="shared" si="1"/>
        <v>40.042337452055158</v>
      </c>
      <c r="F18" s="31">
        <f t="shared" si="4"/>
        <v>0</v>
      </c>
      <c r="G18" s="36">
        <f t="shared" si="4"/>
        <v>56.734919771191947</v>
      </c>
      <c r="H18" s="36">
        <f t="shared" si="4"/>
        <v>0.16814206272313431</v>
      </c>
      <c r="I18" s="36">
        <f t="shared" si="4"/>
        <v>2.670232391468804</v>
      </c>
      <c r="J18" s="36">
        <f t="shared" si="3"/>
        <v>0.38436832256095133</v>
      </c>
      <c r="K18" s="115"/>
      <c r="L18" s="116"/>
      <c r="M18" s="112"/>
    </row>
    <row r="19" spans="1:13" x14ac:dyDescent="0.2">
      <c r="A19" s="107"/>
      <c r="B19" s="117" t="s">
        <v>7</v>
      </c>
      <c r="C19" s="31">
        <f t="shared" si="5"/>
        <v>30.196535000000001</v>
      </c>
      <c r="D19" s="114">
        <f t="shared" si="5"/>
        <v>34.640144999999997</v>
      </c>
      <c r="E19" s="36">
        <f t="shared" si="1"/>
        <v>54.243358392408574</v>
      </c>
      <c r="F19" s="31">
        <f t="shared" si="4"/>
        <v>41.797746516361293</v>
      </c>
      <c r="G19" s="36">
        <f t="shared" si="4"/>
        <v>2.5487248970811178</v>
      </c>
      <c r="H19" s="36">
        <f t="shared" si="4"/>
        <v>0.21793788680734449</v>
      </c>
      <c r="I19" s="36">
        <f t="shared" si="4"/>
        <v>0.25374605100527148</v>
      </c>
      <c r="J19" s="36">
        <f t="shared" si="3"/>
        <v>0.93848625633639826</v>
      </c>
      <c r="K19" s="115"/>
      <c r="L19" s="116"/>
      <c r="M19" s="112"/>
    </row>
    <row r="20" spans="1:13" x14ac:dyDescent="0.2">
      <c r="A20" s="107"/>
      <c r="B20" s="117" t="s">
        <v>8</v>
      </c>
      <c r="C20" s="31">
        <f t="shared" si="5"/>
        <v>135.90777199999999</v>
      </c>
      <c r="D20" s="114">
        <f t="shared" si="5"/>
        <v>137.92812799999999</v>
      </c>
      <c r="E20" s="36">
        <f t="shared" si="1"/>
        <v>20.02291642772882</v>
      </c>
      <c r="F20" s="31">
        <f t="shared" si="4"/>
        <v>78.032443983924395</v>
      </c>
      <c r="G20" s="36">
        <f t="shared" si="4"/>
        <v>0</v>
      </c>
      <c r="H20" s="36">
        <f t="shared" si="4"/>
        <v>5.6181433447850216E-3</v>
      </c>
      <c r="I20" s="36">
        <f t="shared" si="4"/>
        <v>0.57317169871854057</v>
      </c>
      <c r="J20" s="36">
        <f t="shared" si="3"/>
        <v>1.3658497462834429</v>
      </c>
      <c r="K20" s="112"/>
      <c r="L20" s="116"/>
      <c r="M20" s="112"/>
    </row>
    <row r="21" spans="1:13" x14ac:dyDescent="0.2">
      <c r="A21" s="107"/>
      <c r="B21" s="117" t="s">
        <v>39</v>
      </c>
      <c r="C21" s="31">
        <f t="shared" si="5"/>
        <v>4.8095820000000007</v>
      </c>
      <c r="D21" s="114">
        <f t="shared" si="5"/>
        <v>4.1953069999999997</v>
      </c>
      <c r="E21" s="36">
        <f t="shared" si="1"/>
        <v>57.021347191361009</v>
      </c>
      <c r="F21" s="31">
        <f t="shared" si="4"/>
        <v>0</v>
      </c>
      <c r="G21" s="36">
        <f t="shared" si="4"/>
        <v>0</v>
      </c>
      <c r="H21" s="36">
        <f t="shared" si="4"/>
        <v>24.25896942916679</v>
      </c>
      <c r="I21" s="36">
        <f t="shared" si="4"/>
        <v>16.72759984611373</v>
      </c>
      <c r="J21" s="36">
        <f t="shared" si="3"/>
        <v>1.9920835333584725</v>
      </c>
      <c r="K21" s="115"/>
      <c r="L21" s="116"/>
      <c r="M21" s="112"/>
    </row>
    <row r="22" spans="1:13" x14ac:dyDescent="0.2">
      <c r="A22" s="107"/>
      <c r="B22" s="117" t="s">
        <v>9</v>
      </c>
      <c r="C22" s="31">
        <f t="shared" si="5"/>
        <v>32.878133999999996</v>
      </c>
      <c r="D22" s="114">
        <f t="shared" si="5"/>
        <v>37.342133000000004</v>
      </c>
      <c r="E22" s="36">
        <f t="shared" si="1"/>
        <v>71.385158957041895</v>
      </c>
      <c r="F22" s="31">
        <f t="shared" si="4"/>
        <v>0</v>
      </c>
      <c r="G22" s="36">
        <f t="shared" si="4"/>
        <v>0</v>
      </c>
      <c r="H22" s="36">
        <f t="shared" si="4"/>
        <v>11.948717551833473</v>
      </c>
      <c r="I22" s="36">
        <f t="shared" si="4"/>
        <v>12.54400491798366</v>
      </c>
      <c r="J22" s="36">
        <f t="shared" si="3"/>
        <v>4.1221185731409609</v>
      </c>
      <c r="K22" s="115"/>
      <c r="L22" s="116"/>
      <c r="M22" s="112"/>
    </row>
    <row r="23" spans="1:13" x14ac:dyDescent="0.2">
      <c r="A23" s="107"/>
      <c r="B23" s="117" t="s">
        <v>10</v>
      </c>
      <c r="C23" s="31">
        <f t="shared" si="5"/>
        <v>8.0918999999999991E-2</v>
      </c>
      <c r="D23" s="114">
        <f t="shared" si="5"/>
        <v>0.19671</v>
      </c>
      <c r="E23" s="36">
        <f t="shared" si="1"/>
        <v>97.83640892684663</v>
      </c>
      <c r="F23" s="31">
        <f t="shared" si="4"/>
        <v>0</v>
      </c>
      <c r="G23" s="36">
        <f t="shared" si="4"/>
        <v>0</v>
      </c>
      <c r="H23" s="36">
        <f t="shared" si="4"/>
        <v>0</v>
      </c>
      <c r="I23" s="36">
        <f t="shared" si="4"/>
        <v>0</v>
      </c>
      <c r="J23" s="36">
        <f t="shared" si="3"/>
        <v>2.163591073153373</v>
      </c>
      <c r="K23" s="115"/>
      <c r="L23" s="116"/>
      <c r="M23" s="112"/>
    </row>
    <row r="24" spans="1:13" x14ac:dyDescent="0.2">
      <c r="A24" s="107"/>
      <c r="B24" s="117" t="s">
        <v>11</v>
      </c>
      <c r="C24" s="31">
        <f t="shared" si="5"/>
        <v>1.7893240000000001</v>
      </c>
      <c r="D24" s="114">
        <f t="shared" si="5"/>
        <v>2.8606579999999999</v>
      </c>
      <c r="E24" s="36">
        <f t="shared" si="1"/>
        <v>99.707794500426132</v>
      </c>
      <c r="F24" s="31">
        <f t="shared" si="4"/>
        <v>0</v>
      </c>
      <c r="G24" s="36">
        <f t="shared" si="4"/>
        <v>0</v>
      </c>
      <c r="H24" s="36">
        <f t="shared" si="4"/>
        <v>0</v>
      </c>
      <c r="I24" s="36">
        <f t="shared" si="4"/>
        <v>0</v>
      </c>
      <c r="J24" s="36">
        <f t="shared" si="3"/>
        <v>0.29220549957387426</v>
      </c>
      <c r="K24" s="115"/>
      <c r="L24" s="116"/>
      <c r="M24" s="112"/>
    </row>
    <row r="25" spans="1:13" x14ac:dyDescent="0.2">
      <c r="A25" s="107"/>
      <c r="B25" s="117" t="s">
        <v>12</v>
      </c>
      <c r="C25" s="31">
        <f t="shared" si="5"/>
        <v>4.1308850000000001</v>
      </c>
      <c r="D25" s="114">
        <f t="shared" si="5"/>
        <v>2.0186899999999999</v>
      </c>
      <c r="E25" s="36">
        <f t="shared" si="1"/>
        <v>80.26630154521078</v>
      </c>
      <c r="F25" s="31">
        <f t="shared" si="4"/>
        <v>0</v>
      </c>
      <c r="G25" s="36">
        <f t="shared" si="4"/>
        <v>0</v>
      </c>
      <c r="H25" s="36">
        <f t="shared" si="4"/>
        <v>0</v>
      </c>
      <c r="I25" s="36">
        <f t="shared" si="4"/>
        <v>2.3033265649141597</v>
      </c>
      <c r="J25" s="36">
        <f t="shared" si="3"/>
        <v>17.430371889875062</v>
      </c>
      <c r="K25" s="115"/>
      <c r="L25" s="116"/>
      <c r="M25" s="112"/>
    </row>
    <row r="26" spans="1:13" x14ac:dyDescent="0.2">
      <c r="A26" s="107"/>
      <c r="B26" s="117" t="s">
        <v>13</v>
      </c>
      <c r="C26" s="31">
        <f t="shared" si="5"/>
        <v>0.124099</v>
      </c>
      <c r="D26" s="114">
        <f t="shared" si="5"/>
        <v>0.21354200000000001</v>
      </c>
      <c r="E26" s="36">
        <f t="shared" si="1"/>
        <v>82.224657328968874</v>
      </c>
      <c r="F26" s="31">
        <f t="shared" si="4"/>
        <v>0</v>
      </c>
      <c r="G26" s="36">
        <f t="shared" si="4"/>
        <v>0</v>
      </c>
      <c r="H26" s="36">
        <f t="shared" si="4"/>
        <v>0</v>
      </c>
      <c r="I26" s="36">
        <f t="shared" si="4"/>
        <v>0</v>
      </c>
      <c r="J26" s="36">
        <f t="shared" si="3"/>
        <v>17.775342671031126</v>
      </c>
      <c r="K26" s="115"/>
      <c r="L26" s="116"/>
      <c r="M26" s="112"/>
    </row>
    <row r="27" spans="1:13" x14ac:dyDescent="0.2">
      <c r="A27" s="107"/>
      <c r="B27" s="117" t="s">
        <v>14</v>
      </c>
      <c r="C27" s="31">
        <f t="shared" si="5"/>
        <v>10.88519</v>
      </c>
      <c r="D27" s="114">
        <f t="shared" si="5"/>
        <v>10.865345999999999</v>
      </c>
      <c r="E27" s="36">
        <f t="shared" si="1"/>
        <v>27.582692718667221</v>
      </c>
      <c r="F27" s="31">
        <f t="shared" ref="F27:I39" si="6">100*E80/$K80</f>
        <v>36.869511564564995</v>
      </c>
      <c r="G27" s="36">
        <f t="shared" si="6"/>
        <v>10.502067766640842</v>
      </c>
      <c r="H27" s="36">
        <f t="shared" si="6"/>
        <v>13.503058255116771</v>
      </c>
      <c r="I27" s="36">
        <f t="shared" si="6"/>
        <v>7.424411518970496</v>
      </c>
      <c r="J27" s="36">
        <f t="shared" si="3"/>
        <v>4.118258176039677</v>
      </c>
      <c r="K27" s="115"/>
      <c r="L27" s="116"/>
      <c r="M27" s="112"/>
    </row>
    <row r="28" spans="1:13" x14ac:dyDescent="0.2">
      <c r="A28" s="118"/>
      <c r="B28" s="117" t="s">
        <v>15</v>
      </c>
      <c r="C28" s="31">
        <f t="shared" ref="C28:D39" si="7">C125</f>
        <v>9.0800000000000006E-4</v>
      </c>
      <c r="D28" s="114">
        <f t="shared" si="7"/>
        <v>3.4055000000000002E-2</v>
      </c>
      <c r="E28" s="36">
        <f t="shared" si="1"/>
        <v>100</v>
      </c>
      <c r="F28" s="31">
        <f t="shared" si="6"/>
        <v>0</v>
      </c>
      <c r="G28" s="36">
        <f t="shared" si="6"/>
        <v>0</v>
      </c>
      <c r="H28" s="36">
        <f t="shared" si="6"/>
        <v>0</v>
      </c>
      <c r="I28" s="36">
        <f t="shared" si="6"/>
        <v>0</v>
      </c>
      <c r="J28" s="36">
        <f t="shared" si="3"/>
        <v>0</v>
      </c>
      <c r="K28" s="115"/>
      <c r="L28" s="116"/>
      <c r="M28" s="112"/>
    </row>
    <row r="29" spans="1:13" x14ac:dyDescent="0.2">
      <c r="A29" s="107"/>
      <c r="B29" s="117" t="s">
        <v>16</v>
      </c>
      <c r="C29" s="31">
        <f t="shared" si="7"/>
        <v>67.742971000000011</v>
      </c>
      <c r="D29" s="114">
        <f t="shared" si="7"/>
        <v>36.587629</v>
      </c>
      <c r="E29" s="36">
        <f t="shared" si="1"/>
        <v>15.452097632565851</v>
      </c>
      <c r="F29" s="31">
        <f t="shared" si="6"/>
        <v>2.2200400638161075</v>
      </c>
      <c r="G29" s="36">
        <f t="shared" si="6"/>
        <v>0</v>
      </c>
      <c r="H29" s="36">
        <f t="shared" si="6"/>
        <v>75.907003318170837</v>
      </c>
      <c r="I29" s="36">
        <f t="shared" si="6"/>
        <v>2.5112013273995242</v>
      </c>
      <c r="J29" s="36">
        <f t="shared" si="3"/>
        <v>3.9096576580476881</v>
      </c>
      <c r="K29" s="115"/>
      <c r="L29" s="116"/>
      <c r="M29" s="112"/>
    </row>
    <row r="30" spans="1:13" x14ac:dyDescent="0.2">
      <c r="A30" s="107"/>
      <c r="B30" s="117" t="s">
        <v>17</v>
      </c>
      <c r="C30" s="31">
        <f t="shared" si="7"/>
        <v>11.179433000000001</v>
      </c>
      <c r="D30" s="114">
        <f t="shared" si="7"/>
        <v>11.994155000000001</v>
      </c>
      <c r="E30" s="36">
        <f t="shared" si="1"/>
        <v>81.571275211027782</v>
      </c>
      <c r="F30" s="31">
        <f t="shared" si="6"/>
        <v>0</v>
      </c>
      <c r="G30" s="36">
        <f t="shared" si="6"/>
        <v>0</v>
      </c>
      <c r="H30" s="36">
        <f t="shared" si="6"/>
        <v>7.1624881317201483</v>
      </c>
      <c r="I30" s="36">
        <f t="shared" si="6"/>
        <v>5.6743300654085216</v>
      </c>
      <c r="J30" s="36">
        <f t="shared" si="3"/>
        <v>5.5919065918435615</v>
      </c>
      <c r="K30" s="115"/>
      <c r="L30" s="116"/>
      <c r="M30" s="112"/>
    </row>
    <row r="31" spans="1:13" x14ac:dyDescent="0.2">
      <c r="A31" s="107"/>
      <c r="B31" s="117" t="s">
        <v>18</v>
      </c>
      <c r="C31" s="31">
        <f t="shared" si="7"/>
        <v>70.684196999999998</v>
      </c>
      <c r="D31" s="114">
        <f t="shared" si="7"/>
        <v>61.419890000000002</v>
      </c>
      <c r="E31" s="36">
        <f t="shared" si="1"/>
        <v>14.450090769454473</v>
      </c>
      <c r="F31" s="31">
        <f t="shared" si="6"/>
        <v>0</v>
      </c>
      <c r="G31" s="36">
        <f t="shared" si="6"/>
        <v>76.540114667412865</v>
      </c>
      <c r="H31" s="36">
        <f t="shared" si="6"/>
        <v>5.6479960213540581</v>
      </c>
      <c r="I31" s="36">
        <f t="shared" si="6"/>
        <v>1.6697896777446248</v>
      </c>
      <c r="J31" s="36">
        <f t="shared" si="3"/>
        <v>1.6920088640339659</v>
      </c>
      <c r="K31" s="115"/>
      <c r="L31" s="116"/>
      <c r="M31" s="112"/>
    </row>
    <row r="32" spans="1:13" x14ac:dyDescent="0.2">
      <c r="A32" s="107"/>
      <c r="B32" s="117" t="s">
        <v>19</v>
      </c>
      <c r="C32" s="31">
        <f t="shared" si="7"/>
        <v>4.4736159999999998</v>
      </c>
      <c r="D32" s="114">
        <f t="shared" si="7"/>
        <v>6.5297290000000006</v>
      </c>
      <c r="E32" s="36">
        <f t="shared" si="1"/>
        <v>97.540311773993722</v>
      </c>
      <c r="F32" s="31">
        <f t="shared" si="6"/>
        <v>0</v>
      </c>
      <c r="G32" s="36">
        <f t="shared" si="6"/>
        <v>0</v>
      </c>
      <c r="H32" s="36">
        <f t="shared" si="6"/>
        <v>0</v>
      </c>
      <c r="I32" s="36">
        <f t="shared" si="6"/>
        <v>0</v>
      </c>
      <c r="J32" s="36">
        <f t="shared" si="3"/>
        <v>2.459688226006282</v>
      </c>
      <c r="K32" s="115"/>
      <c r="L32" s="116"/>
      <c r="M32" s="112"/>
    </row>
    <row r="33" spans="1:13" x14ac:dyDescent="0.2">
      <c r="A33" s="107"/>
      <c r="B33" s="117" t="s">
        <v>20</v>
      </c>
      <c r="C33" s="31">
        <f t="shared" si="7"/>
        <v>28.919515999999998</v>
      </c>
      <c r="D33" s="114">
        <f t="shared" si="7"/>
        <v>25.058999</v>
      </c>
      <c r="E33" s="36">
        <f t="shared" si="1"/>
        <v>23.581205298743178</v>
      </c>
      <c r="F33" s="31">
        <f t="shared" si="6"/>
        <v>11.48090552220382</v>
      </c>
      <c r="G33" s="36">
        <f t="shared" si="6"/>
        <v>16.028621095359796</v>
      </c>
      <c r="H33" s="36">
        <f t="shared" si="6"/>
        <v>34.167514033581313</v>
      </c>
      <c r="I33" s="36">
        <f t="shared" si="6"/>
        <v>13.501991839338835</v>
      </c>
      <c r="J33" s="36">
        <f t="shared" si="3"/>
        <v>1.2397622107730641</v>
      </c>
      <c r="K33" s="115"/>
      <c r="L33" s="116"/>
      <c r="M33" s="112"/>
    </row>
    <row r="34" spans="1:13" x14ac:dyDescent="0.2">
      <c r="A34" s="107"/>
      <c r="B34" s="117" t="s">
        <v>21</v>
      </c>
      <c r="C34" s="31">
        <f t="shared" si="7"/>
        <v>3.6556229999999998</v>
      </c>
      <c r="D34" s="114">
        <f t="shared" si="7"/>
        <v>3.4016999999999999</v>
      </c>
      <c r="E34" s="36">
        <f t="shared" si="1"/>
        <v>31.184152389732304</v>
      </c>
      <c r="F34" s="31">
        <f t="shared" si="6"/>
        <v>40.115248292103445</v>
      </c>
      <c r="G34" s="36">
        <f t="shared" si="6"/>
        <v>26.497758914001505</v>
      </c>
      <c r="H34" s="36">
        <f t="shared" si="6"/>
        <v>0.40077032094844367</v>
      </c>
      <c r="I34" s="36">
        <f t="shared" si="6"/>
        <v>8.1135926488498846E-3</v>
      </c>
      <c r="J34" s="36">
        <f t="shared" si="3"/>
        <v>1.7939564905654497</v>
      </c>
      <c r="K34" s="115"/>
      <c r="L34" s="116"/>
      <c r="M34" s="112"/>
    </row>
    <row r="35" spans="1:13" x14ac:dyDescent="0.2">
      <c r="A35" s="107"/>
      <c r="B35" s="117" t="s">
        <v>29</v>
      </c>
      <c r="C35" s="31">
        <f t="shared" si="7"/>
        <v>6.2605010000000005</v>
      </c>
      <c r="D35" s="114">
        <f t="shared" si="7"/>
        <v>5.9999169999999999</v>
      </c>
      <c r="E35" s="36">
        <f t="shared" si="1"/>
        <v>26.89082198970419</v>
      </c>
      <c r="F35" s="31">
        <f t="shared" si="6"/>
        <v>62.667533567547693</v>
      </c>
      <c r="G35" s="36">
        <f t="shared" si="6"/>
        <v>6.1167179479316127</v>
      </c>
      <c r="H35" s="36">
        <f t="shared" si="6"/>
        <v>1.293034553644659</v>
      </c>
      <c r="I35" s="36">
        <f t="shared" si="6"/>
        <v>8.6101191066476429E-2</v>
      </c>
      <c r="J35" s="36">
        <f t="shared" si="3"/>
        <v>2.9457907501053762</v>
      </c>
      <c r="K35" s="115"/>
      <c r="L35" s="116"/>
      <c r="M35" s="112"/>
    </row>
    <row r="36" spans="1:13" x14ac:dyDescent="0.2">
      <c r="A36" s="107"/>
      <c r="B36" s="117" t="s">
        <v>22</v>
      </c>
      <c r="C36" s="25">
        <f t="shared" si="7"/>
        <v>16.518218000000001</v>
      </c>
      <c r="D36" s="119">
        <f t="shared" si="7"/>
        <v>19.697575000000001</v>
      </c>
      <c r="E36" s="21">
        <f t="shared" si="1"/>
        <v>60.680398475446843</v>
      </c>
      <c r="F36" s="25">
        <f t="shared" si="6"/>
        <v>27.638427572937278</v>
      </c>
      <c r="G36" s="21">
        <f t="shared" si="6"/>
        <v>0</v>
      </c>
      <c r="H36" s="21">
        <f t="shared" si="6"/>
        <v>0</v>
      </c>
      <c r="I36" s="21">
        <f t="shared" si="6"/>
        <v>0</v>
      </c>
      <c r="J36" s="21">
        <f t="shared" si="3"/>
        <v>11.68117395161587</v>
      </c>
      <c r="K36" s="115"/>
      <c r="L36" s="116"/>
      <c r="M36" s="112"/>
    </row>
    <row r="37" spans="1:13" x14ac:dyDescent="0.2">
      <c r="A37" s="107"/>
      <c r="B37" s="123" t="s">
        <v>23</v>
      </c>
      <c r="C37" s="96">
        <f t="shared" si="7"/>
        <v>32.565789000000002</v>
      </c>
      <c r="D37" s="124">
        <f t="shared" si="7"/>
        <v>36.606934000000003</v>
      </c>
      <c r="E37" s="125">
        <f t="shared" si="1"/>
        <v>51.995161572527174</v>
      </c>
      <c r="F37" s="96">
        <f t="shared" si="6"/>
        <v>45.693527742762406</v>
      </c>
      <c r="G37" s="125">
        <f t="shared" si="6"/>
        <v>0</v>
      </c>
      <c r="H37" s="125">
        <f t="shared" si="6"/>
        <v>0</v>
      </c>
      <c r="I37" s="125">
        <f t="shared" si="6"/>
        <v>0</v>
      </c>
      <c r="J37" s="125">
        <f t="shared" si="3"/>
        <v>2.311310684710425</v>
      </c>
      <c r="K37" s="115"/>
      <c r="L37" s="116"/>
      <c r="M37" s="112"/>
    </row>
    <row r="38" spans="1:13" x14ac:dyDescent="0.2">
      <c r="A38" s="120"/>
      <c r="B38" s="121" t="s">
        <v>25</v>
      </c>
      <c r="C38" s="130">
        <f t="shared" si="7"/>
        <v>4.5079480000000007</v>
      </c>
      <c r="D38" s="131">
        <f t="shared" si="7"/>
        <v>5.4302770000000002</v>
      </c>
      <c r="E38" s="132">
        <f t="shared" si="1"/>
        <v>99.999999999999986</v>
      </c>
      <c r="F38" s="130">
        <f t="shared" si="6"/>
        <v>0</v>
      </c>
      <c r="G38" s="132">
        <f t="shared" si="6"/>
        <v>0</v>
      </c>
      <c r="H38" s="132">
        <f t="shared" si="6"/>
        <v>0</v>
      </c>
      <c r="I38" s="132">
        <f t="shared" si="6"/>
        <v>0</v>
      </c>
      <c r="J38" s="132">
        <f t="shared" si="3"/>
        <v>0</v>
      </c>
      <c r="K38" s="115"/>
    </row>
    <row r="39" spans="1:13" x14ac:dyDescent="0.2">
      <c r="A39" s="122"/>
      <c r="B39" s="191" t="s">
        <v>27</v>
      </c>
      <c r="C39" s="94">
        <f t="shared" si="7"/>
        <v>221.517753</v>
      </c>
      <c r="D39" s="192">
        <f t="shared" si="7"/>
        <v>206.228047</v>
      </c>
      <c r="E39" s="95">
        <f t="shared" si="1"/>
        <v>6.9277162532227434</v>
      </c>
      <c r="F39" s="94">
        <f t="shared" si="6"/>
        <v>0</v>
      </c>
      <c r="G39" s="95">
        <f t="shared" si="6"/>
        <v>4.8931753453827005E-2</v>
      </c>
      <c r="H39" s="95">
        <f t="shared" si="6"/>
        <v>51.601396139869394</v>
      </c>
      <c r="I39" s="95">
        <f t="shared" si="6"/>
        <v>36.116165925209167</v>
      </c>
      <c r="J39" s="95">
        <f t="shared" si="3"/>
        <v>5.3057899282448711</v>
      </c>
      <c r="K39" s="115"/>
    </row>
    <row r="40" spans="1:13" x14ac:dyDescent="0.2">
      <c r="A40" s="122"/>
      <c r="B40" s="113" t="s">
        <v>119</v>
      </c>
      <c r="C40" s="96">
        <f t="shared" ref="C40:D49" si="8">C138</f>
        <v>0.66912199999999999</v>
      </c>
      <c r="D40" s="124">
        <f t="shared" si="8"/>
        <v>0.73258900000000005</v>
      </c>
      <c r="E40" s="125">
        <f t="shared" ref="E40:E49" si="9">100*I94/$K94</f>
        <v>50.060538719527599</v>
      </c>
      <c r="F40" s="96">
        <f t="shared" ref="F40:I49" si="10">100*E94/$K94</f>
        <v>0</v>
      </c>
      <c r="G40" s="125">
        <f t="shared" si="10"/>
        <v>49.939461280472408</v>
      </c>
      <c r="H40" s="125">
        <f t="shared" si="10"/>
        <v>0</v>
      </c>
      <c r="I40" s="125">
        <f t="shared" si="10"/>
        <v>0</v>
      </c>
      <c r="J40" s="125">
        <f t="shared" ref="J40:J49" si="11">100*J94/$K94</f>
        <v>0</v>
      </c>
      <c r="K40" s="115"/>
    </row>
    <row r="41" spans="1:13" x14ac:dyDescent="0.2">
      <c r="A41" s="122"/>
      <c r="B41" s="126" t="s">
        <v>120</v>
      </c>
      <c r="C41" s="29">
        <f t="shared" si="8"/>
        <v>1.6466379999999998</v>
      </c>
      <c r="D41" s="127">
        <f t="shared" si="8"/>
        <v>1.1332500000000001</v>
      </c>
      <c r="E41" s="35">
        <f t="shared" si="9"/>
        <v>29.398896977718952</v>
      </c>
      <c r="F41" s="29">
        <f t="shared" si="10"/>
        <v>0</v>
      </c>
      <c r="G41" s="35">
        <f t="shared" si="10"/>
        <v>70.601103022281052</v>
      </c>
      <c r="H41" s="35">
        <f t="shared" si="10"/>
        <v>0</v>
      </c>
      <c r="I41" s="35">
        <f t="shared" si="10"/>
        <v>0</v>
      </c>
      <c r="J41" s="35">
        <f t="shared" si="11"/>
        <v>0</v>
      </c>
      <c r="K41" s="115"/>
    </row>
    <row r="42" spans="1:13" x14ac:dyDescent="0.2">
      <c r="A42" s="122"/>
      <c r="B42" s="117" t="s">
        <v>121</v>
      </c>
      <c r="C42" s="25">
        <f t="shared" si="8"/>
        <v>1.1475309999999999</v>
      </c>
      <c r="D42" s="119">
        <f t="shared" si="8"/>
        <v>2.0005229999999998</v>
      </c>
      <c r="E42" s="21">
        <f t="shared" si="9"/>
        <v>45.534442743222641</v>
      </c>
      <c r="F42" s="25">
        <f t="shared" si="10"/>
        <v>0</v>
      </c>
      <c r="G42" s="21">
        <f t="shared" si="10"/>
        <v>7.2035162804926509</v>
      </c>
      <c r="H42" s="21">
        <f t="shared" si="10"/>
        <v>1.7404448736655362</v>
      </c>
      <c r="I42" s="21">
        <f t="shared" si="10"/>
        <v>45.521596102619164</v>
      </c>
      <c r="J42" s="21">
        <f t="shared" si="11"/>
        <v>0</v>
      </c>
      <c r="K42" s="115"/>
    </row>
    <row r="43" spans="1:13" x14ac:dyDescent="0.2">
      <c r="A43" s="122"/>
      <c r="B43" s="117" t="s">
        <v>122</v>
      </c>
      <c r="C43" s="31">
        <f t="shared" si="8"/>
        <v>10.749746999999999</v>
      </c>
      <c r="D43" s="114">
        <f t="shared" si="8"/>
        <v>10.024834</v>
      </c>
      <c r="E43" s="36">
        <f t="shared" si="9"/>
        <v>20.753363173231911</v>
      </c>
      <c r="F43" s="31">
        <f t="shared" si="10"/>
        <v>0</v>
      </c>
      <c r="G43" s="36">
        <f t="shared" si="10"/>
        <v>65.929706759204862</v>
      </c>
      <c r="H43" s="36">
        <f t="shared" si="10"/>
        <v>3.5708724524388584</v>
      </c>
      <c r="I43" s="36">
        <f t="shared" si="10"/>
        <v>9.2299991431278698</v>
      </c>
      <c r="J43" s="36">
        <f t="shared" si="11"/>
        <v>0.51605847199649113</v>
      </c>
      <c r="K43" s="115"/>
    </row>
    <row r="44" spans="1:13" x14ac:dyDescent="0.2">
      <c r="A44" s="122"/>
      <c r="B44" s="123" t="s">
        <v>123</v>
      </c>
      <c r="C44" s="96">
        <f t="shared" si="8"/>
        <v>28.660581999999998</v>
      </c>
      <c r="D44" s="124">
        <f t="shared" si="8"/>
        <v>39.906550000000003</v>
      </c>
      <c r="E44" s="125">
        <f t="shared" si="9"/>
        <v>47.978949520290513</v>
      </c>
      <c r="F44" s="96">
        <f t="shared" si="10"/>
        <v>0</v>
      </c>
      <c r="G44" s="125">
        <f t="shared" si="10"/>
        <v>41.463590349543878</v>
      </c>
      <c r="H44" s="125">
        <f t="shared" si="10"/>
        <v>0.88033420278962227</v>
      </c>
      <c r="I44" s="125">
        <f t="shared" si="10"/>
        <v>7.5421129499321031</v>
      </c>
      <c r="J44" s="125">
        <f t="shared" si="11"/>
        <v>2.1350129774438775</v>
      </c>
      <c r="K44" s="115"/>
    </row>
    <row r="45" spans="1:13" x14ac:dyDescent="0.2">
      <c r="A45" s="122"/>
      <c r="B45" s="121" t="s">
        <v>124</v>
      </c>
      <c r="C45" s="34" t="str">
        <f t="shared" si="8"/>
        <v>:</v>
      </c>
      <c r="D45" s="128">
        <f t="shared" si="8"/>
        <v>5.6722140000000003</v>
      </c>
      <c r="E45" s="129">
        <f t="shared" si="9"/>
        <v>35.496333530434505</v>
      </c>
      <c r="F45" s="34">
        <f t="shared" si="10"/>
        <v>0</v>
      </c>
      <c r="G45" s="129">
        <f t="shared" si="10"/>
        <v>64.503666469565502</v>
      </c>
      <c r="H45" s="129">
        <f t="shared" si="10"/>
        <v>0</v>
      </c>
      <c r="I45" s="129">
        <f t="shared" si="10"/>
        <v>0</v>
      </c>
      <c r="J45" s="129">
        <f t="shared" si="11"/>
        <v>0</v>
      </c>
      <c r="K45" s="115"/>
    </row>
    <row r="46" spans="1:13" x14ac:dyDescent="0.2">
      <c r="A46" s="122"/>
      <c r="B46" s="123" t="s">
        <v>125</v>
      </c>
      <c r="C46" s="29">
        <f t="shared" si="8"/>
        <v>1.6761110000000001</v>
      </c>
      <c r="D46" s="127">
        <f t="shared" si="8"/>
        <v>1.8222739999999999</v>
      </c>
      <c r="E46" s="35">
        <f t="shared" si="9"/>
        <v>21.660244288180593</v>
      </c>
      <c r="F46" s="29">
        <f t="shared" si="10"/>
        <v>0</v>
      </c>
      <c r="G46" s="35">
        <f t="shared" si="10"/>
        <v>78.339755711819407</v>
      </c>
      <c r="H46" s="35">
        <f t="shared" si="10"/>
        <v>0</v>
      </c>
      <c r="I46" s="35">
        <f t="shared" si="10"/>
        <v>0</v>
      </c>
      <c r="J46" s="35">
        <f t="shared" si="11"/>
        <v>0</v>
      </c>
      <c r="K46" s="115"/>
    </row>
    <row r="47" spans="1:13" x14ac:dyDescent="0.2">
      <c r="A47" s="122"/>
      <c r="B47" s="121" t="s">
        <v>126</v>
      </c>
      <c r="C47" s="130" t="str">
        <f t="shared" si="8"/>
        <v>:</v>
      </c>
      <c r="D47" s="131">
        <f t="shared" si="8"/>
        <v>0.79782399999999998</v>
      </c>
      <c r="E47" s="132">
        <f t="shared" si="9"/>
        <v>99.349480587197164</v>
      </c>
      <c r="F47" s="130">
        <f t="shared" si="10"/>
        <v>0</v>
      </c>
      <c r="G47" s="132">
        <f t="shared" si="10"/>
        <v>0</v>
      </c>
      <c r="H47" s="132">
        <f t="shared" si="10"/>
        <v>9.9019332584630183E-3</v>
      </c>
      <c r="I47" s="132">
        <f t="shared" si="10"/>
        <v>0.64061747954436055</v>
      </c>
      <c r="J47" s="132">
        <f t="shared" si="11"/>
        <v>0</v>
      </c>
      <c r="K47" s="115"/>
    </row>
    <row r="48" spans="1:13" x14ac:dyDescent="0.2">
      <c r="A48" s="122"/>
      <c r="B48" s="117" t="s">
        <v>127</v>
      </c>
      <c r="C48" s="25">
        <f t="shared" si="8"/>
        <v>81.660325999999998</v>
      </c>
      <c r="D48" s="119">
        <f t="shared" si="8"/>
        <v>60.886669000000005</v>
      </c>
      <c r="E48" s="21">
        <f t="shared" si="9"/>
        <v>7.9170926561937556</v>
      </c>
      <c r="F48" s="25">
        <f t="shared" si="10"/>
        <v>36.518373176236665</v>
      </c>
      <c r="G48" s="21">
        <f t="shared" si="10"/>
        <v>23.548647405887817</v>
      </c>
      <c r="H48" s="21">
        <f t="shared" si="10"/>
        <v>27.077749975121819</v>
      </c>
      <c r="I48" s="21">
        <f t="shared" si="10"/>
        <v>2.6805654288625975</v>
      </c>
      <c r="J48" s="21">
        <f t="shared" si="11"/>
        <v>2.2575713576973642</v>
      </c>
      <c r="K48" s="115"/>
    </row>
    <row r="49" spans="1:21" x14ac:dyDescent="0.2">
      <c r="A49" s="122"/>
      <c r="B49" s="133" t="s">
        <v>128</v>
      </c>
      <c r="C49" s="33" t="str">
        <f t="shared" si="8"/>
        <v>:</v>
      </c>
      <c r="D49" s="134">
        <f t="shared" si="8"/>
        <v>1.2513460000000001</v>
      </c>
      <c r="E49" s="37">
        <f t="shared" si="9"/>
        <v>92.38324781215762</v>
      </c>
      <c r="F49" s="33">
        <f t="shared" si="10"/>
        <v>0</v>
      </c>
      <c r="G49" s="37">
        <f t="shared" si="10"/>
        <v>4.474618151479965</v>
      </c>
      <c r="H49" s="37">
        <f t="shared" si="10"/>
        <v>0.69229398400283848</v>
      </c>
      <c r="I49" s="37">
        <f t="shared" si="10"/>
        <v>2.4498400523595767</v>
      </c>
      <c r="J49" s="37">
        <f t="shared" si="11"/>
        <v>0</v>
      </c>
      <c r="K49" s="115"/>
    </row>
    <row r="50" spans="1:21" ht="25.5" customHeight="1" x14ac:dyDescent="0.2">
      <c r="A50" s="122"/>
      <c r="B50" s="216" t="s">
        <v>129</v>
      </c>
      <c r="C50" s="216"/>
      <c r="D50" s="216"/>
      <c r="E50" s="216"/>
      <c r="F50" s="216"/>
      <c r="G50" s="216"/>
      <c r="H50" s="216"/>
      <c r="I50" s="216"/>
      <c r="J50" s="216"/>
      <c r="K50" s="115"/>
    </row>
    <row r="51" spans="1:21" ht="15" customHeight="1" x14ac:dyDescent="0.2">
      <c r="B51" s="217" t="s">
        <v>130</v>
      </c>
      <c r="C51" s="217"/>
      <c r="D51" s="217"/>
      <c r="E51" s="217"/>
      <c r="F51" s="217"/>
      <c r="G51" s="217"/>
      <c r="H51" s="217"/>
      <c r="I51" s="217"/>
      <c r="J51" s="217"/>
      <c r="K51" s="135"/>
      <c r="L51" s="135"/>
    </row>
    <row r="52" spans="1:21" x14ac:dyDescent="0.2">
      <c r="B52" s="209" t="s">
        <v>131</v>
      </c>
      <c r="C52" s="209"/>
      <c r="D52" s="209"/>
      <c r="E52" s="209"/>
      <c r="F52" s="209"/>
      <c r="G52" s="209"/>
      <c r="H52" s="209"/>
      <c r="I52" s="209"/>
      <c r="J52" s="209"/>
    </row>
    <row r="53" spans="1:21" x14ac:dyDescent="0.2">
      <c r="J53" s="136"/>
      <c r="K53" s="136"/>
      <c r="L53" s="136"/>
    </row>
    <row r="54" spans="1:21" x14ac:dyDescent="0.2">
      <c r="J54" s="136"/>
      <c r="K54" s="136"/>
      <c r="L54" s="136"/>
    </row>
    <row r="55" spans="1:21" x14ac:dyDescent="0.2">
      <c r="B55" s="137"/>
      <c r="D55" s="99" t="s">
        <v>132</v>
      </c>
      <c r="E55" s="104" t="s">
        <v>133</v>
      </c>
    </row>
    <row r="56" spans="1:21" x14ac:dyDescent="0.2">
      <c r="B56" s="137"/>
      <c r="C56" s="57">
        <v>43988.55982638889</v>
      </c>
    </row>
    <row r="57" spans="1:21" x14ac:dyDescent="0.2">
      <c r="B57" s="104" t="s">
        <v>134</v>
      </c>
      <c r="C57" s="57">
        <v>44011.530819432868</v>
      </c>
    </row>
    <row r="59" spans="1:21" x14ac:dyDescent="0.2">
      <c r="B59" s="104" t="s">
        <v>135</v>
      </c>
    </row>
    <row r="60" spans="1:21" x14ac:dyDescent="0.2">
      <c r="A60" s="138"/>
      <c r="B60" s="56" t="s">
        <v>136</v>
      </c>
    </row>
    <row r="61" spans="1:21" x14ac:dyDescent="0.2">
      <c r="E61" s="139">
        <v>2018</v>
      </c>
      <c r="N61" s="104" t="s">
        <v>118</v>
      </c>
    </row>
    <row r="62" spans="1:21" x14ac:dyDescent="0.2">
      <c r="B62" s="60" t="s">
        <v>137</v>
      </c>
      <c r="C62" s="60">
        <v>2008</v>
      </c>
      <c r="D62" s="60">
        <v>2018</v>
      </c>
      <c r="E62" s="60" t="s">
        <v>138</v>
      </c>
      <c r="F62" s="60" t="s">
        <v>139</v>
      </c>
      <c r="G62" s="60" t="s">
        <v>140</v>
      </c>
      <c r="H62" s="60" t="s">
        <v>141</v>
      </c>
      <c r="I62" s="60" t="s">
        <v>142</v>
      </c>
      <c r="J62" s="60" t="s">
        <v>118</v>
      </c>
      <c r="N62" s="104" t="s">
        <v>143</v>
      </c>
      <c r="O62" s="104" t="s">
        <v>144</v>
      </c>
      <c r="P62" s="104" t="s">
        <v>145</v>
      </c>
      <c r="Q62" s="104" t="s">
        <v>146</v>
      </c>
      <c r="R62" s="104" t="s">
        <v>147</v>
      </c>
      <c r="S62" s="104" t="s">
        <v>148</v>
      </c>
      <c r="T62" s="104" t="s">
        <v>149</v>
      </c>
      <c r="U62" s="140" t="s">
        <v>150</v>
      </c>
    </row>
    <row r="63" spans="1:21" x14ac:dyDescent="0.2">
      <c r="B63" s="22" t="s">
        <v>151</v>
      </c>
      <c r="C63" s="141">
        <v>698812.06299999997</v>
      </c>
      <c r="D63" s="141">
        <v>634751.41899999999</v>
      </c>
      <c r="E63" s="141">
        <v>195737.899</v>
      </c>
      <c r="F63" s="141">
        <v>116090.477</v>
      </c>
      <c r="G63" s="141">
        <v>59170.510999999999</v>
      </c>
      <c r="H63" s="141">
        <v>21388.429</v>
      </c>
      <c r="I63" s="141">
        <v>217298.39600000001</v>
      </c>
      <c r="J63" s="141">
        <f>SUM(N63:U63)</f>
        <v>25065.706999999999</v>
      </c>
      <c r="K63" s="142">
        <f>SUM(E63:J63)</f>
        <v>634751.41900000011</v>
      </c>
      <c r="L63" s="143">
        <f>K63-D63</f>
        <v>0</v>
      </c>
      <c r="N63" s="144">
        <v>654.90499999999997</v>
      </c>
      <c r="O63" s="144">
        <v>2444.1149999999998</v>
      </c>
      <c r="P63" s="145">
        <v>0</v>
      </c>
      <c r="Q63" s="144">
        <v>2865.8620000000001</v>
      </c>
      <c r="R63" s="144">
        <v>4797.0379999999996</v>
      </c>
      <c r="S63" s="144">
        <v>4369.4430000000002</v>
      </c>
      <c r="T63" s="144">
        <v>8917.48</v>
      </c>
      <c r="U63" s="144">
        <v>1016.864</v>
      </c>
    </row>
    <row r="64" spans="1:21" x14ac:dyDescent="0.2">
      <c r="B64" s="24" t="s">
        <v>0</v>
      </c>
      <c r="C64" s="146">
        <v>13885.116</v>
      </c>
      <c r="D64" s="146">
        <v>11803.456</v>
      </c>
      <c r="E64" s="146">
        <v>7451.1490000000003</v>
      </c>
      <c r="F64" s="146">
        <v>0</v>
      </c>
      <c r="G64" s="146">
        <v>0</v>
      </c>
      <c r="H64" s="146">
        <v>0</v>
      </c>
      <c r="I64" s="146">
        <v>3356.6869999999999</v>
      </c>
      <c r="J64" s="146">
        <f t="shared" ref="J64:J103" si="12">SUM(N64:U64)</f>
        <v>995.62100000000009</v>
      </c>
      <c r="K64" s="142">
        <f t="shared" ref="K64:K103" si="13">SUM(E64:J64)</f>
        <v>11803.456999999999</v>
      </c>
      <c r="L64" s="143">
        <f t="shared" ref="L64:L103" si="14">K64-D64</f>
        <v>9.9999999838473741E-4</v>
      </c>
      <c r="N64" s="144">
        <v>0</v>
      </c>
      <c r="O64" s="144">
        <v>0</v>
      </c>
      <c r="P64" s="145">
        <v>0</v>
      </c>
      <c r="Q64" s="144">
        <v>0</v>
      </c>
      <c r="R64" s="144">
        <v>0</v>
      </c>
      <c r="S64" s="144">
        <v>311.39100000000002</v>
      </c>
      <c r="T64" s="144">
        <v>356.346</v>
      </c>
      <c r="U64" s="144">
        <v>327.88400000000001</v>
      </c>
    </row>
    <row r="65" spans="2:21" x14ac:dyDescent="0.2">
      <c r="B65" s="24" t="s">
        <v>1</v>
      </c>
      <c r="C65" s="146">
        <v>10243.102000000001</v>
      </c>
      <c r="D65" s="146">
        <v>11957.375</v>
      </c>
      <c r="E65" s="146">
        <v>4168.3</v>
      </c>
      <c r="F65" s="146">
        <v>5056.1180000000004</v>
      </c>
      <c r="G65" s="146">
        <v>28.536999999999999</v>
      </c>
      <c r="H65" s="146">
        <v>22.83</v>
      </c>
      <c r="I65" s="146">
        <v>2562.9279999999999</v>
      </c>
      <c r="J65" s="146">
        <f t="shared" si="12"/>
        <v>118.66200000000001</v>
      </c>
      <c r="K65" s="142">
        <f t="shared" si="13"/>
        <v>11957.375000000002</v>
      </c>
      <c r="L65" s="143">
        <f t="shared" si="14"/>
        <v>0</v>
      </c>
      <c r="N65" s="144">
        <v>0</v>
      </c>
      <c r="O65" s="144">
        <v>0</v>
      </c>
      <c r="P65" s="145">
        <v>0</v>
      </c>
      <c r="Q65" s="144">
        <v>0</v>
      </c>
      <c r="R65" s="144">
        <v>0</v>
      </c>
      <c r="S65" s="144">
        <v>71.408000000000001</v>
      </c>
      <c r="T65" s="144">
        <v>0</v>
      </c>
      <c r="U65" s="144">
        <v>47.253999999999998</v>
      </c>
    </row>
    <row r="66" spans="2:21" x14ac:dyDescent="0.2">
      <c r="B66" s="24" t="s">
        <v>85</v>
      </c>
      <c r="C66" s="146">
        <v>33174.47</v>
      </c>
      <c r="D66" s="146">
        <v>27345.868999999999</v>
      </c>
      <c r="E66" s="146">
        <v>7449</v>
      </c>
      <c r="F66" s="146">
        <v>14580.557000000001</v>
      </c>
      <c r="G66" s="146">
        <v>179.60599999999999</v>
      </c>
      <c r="H66" s="146">
        <v>112.449</v>
      </c>
      <c r="I66" s="146">
        <v>4570.7299999999996</v>
      </c>
      <c r="J66" s="146">
        <f t="shared" si="12"/>
        <v>453.52600000000001</v>
      </c>
      <c r="K66" s="142">
        <f t="shared" si="13"/>
        <v>27345.868000000002</v>
      </c>
      <c r="L66" s="143">
        <f t="shared" si="14"/>
        <v>-9.9999999656574801E-4</v>
      </c>
      <c r="N66" s="144">
        <v>0</v>
      </c>
      <c r="O66" s="144">
        <v>83.965999999999994</v>
      </c>
      <c r="P66" s="145">
        <v>0</v>
      </c>
      <c r="Q66" s="144">
        <v>0</v>
      </c>
      <c r="R66" s="144">
        <v>0</v>
      </c>
      <c r="S66" s="144">
        <v>288.06599999999997</v>
      </c>
      <c r="T66" s="144">
        <v>58.417999999999999</v>
      </c>
      <c r="U66" s="144">
        <v>23.076000000000001</v>
      </c>
    </row>
    <row r="67" spans="2:21" x14ac:dyDescent="0.2">
      <c r="B67" s="24" t="s">
        <v>2</v>
      </c>
      <c r="C67" s="146">
        <v>26705.355</v>
      </c>
      <c r="D67" s="146">
        <v>14022.938</v>
      </c>
      <c r="E67" s="146">
        <v>0</v>
      </c>
      <c r="F67" s="146">
        <v>0</v>
      </c>
      <c r="G67" s="146">
        <v>3703.8150000000001</v>
      </c>
      <c r="H67" s="146">
        <v>5818.9750000000004</v>
      </c>
      <c r="I67" s="146">
        <v>4139.4160000000002</v>
      </c>
      <c r="J67" s="146">
        <f t="shared" si="12"/>
        <v>360.73099999999999</v>
      </c>
      <c r="K67" s="142">
        <f t="shared" si="13"/>
        <v>14022.937000000002</v>
      </c>
      <c r="L67" s="143">
        <f t="shared" si="14"/>
        <v>-9.9999999838473741E-4</v>
      </c>
      <c r="N67" s="144">
        <v>0</v>
      </c>
      <c r="O67" s="144">
        <v>0</v>
      </c>
      <c r="P67" s="145">
        <v>0</v>
      </c>
      <c r="Q67" s="144">
        <v>0</v>
      </c>
      <c r="R67" s="144">
        <v>0</v>
      </c>
      <c r="S67" s="144">
        <v>0</v>
      </c>
      <c r="T67" s="144">
        <v>360.73099999999999</v>
      </c>
      <c r="U67" s="144">
        <v>0</v>
      </c>
    </row>
    <row r="68" spans="2:21" x14ac:dyDescent="0.2">
      <c r="B68" s="24" t="s">
        <v>3</v>
      </c>
      <c r="C68" s="146">
        <v>136284.09899999999</v>
      </c>
      <c r="D68" s="146">
        <v>112856.353</v>
      </c>
      <c r="E68" s="146">
        <v>19571</v>
      </c>
      <c r="F68" s="146">
        <v>37859.188999999998</v>
      </c>
      <c r="G68" s="146">
        <v>4714.6989999999996</v>
      </c>
      <c r="H68" s="146">
        <v>2101.4940000000001</v>
      </c>
      <c r="I68" s="146">
        <v>43002.591999999997</v>
      </c>
      <c r="J68" s="146">
        <f t="shared" si="12"/>
        <v>5607.378999999999</v>
      </c>
      <c r="K68" s="142">
        <f t="shared" si="13"/>
        <v>112856.35299999999</v>
      </c>
      <c r="L68" s="143">
        <f t="shared" si="14"/>
        <v>0</v>
      </c>
      <c r="N68" s="144">
        <v>0</v>
      </c>
      <c r="O68" s="144">
        <v>1389.7429999999999</v>
      </c>
      <c r="P68" s="145">
        <v>0</v>
      </c>
      <c r="Q68" s="144">
        <v>0</v>
      </c>
      <c r="R68" s="144">
        <v>0</v>
      </c>
      <c r="S68" s="144">
        <v>1115.2909999999999</v>
      </c>
      <c r="T68" s="144">
        <v>3102.3449999999998</v>
      </c>
      <c r="U68" s="144">
        <v>0</v>
      </c>
    </row>
    <row r="69" spans="2:21" x14ac:dyDescent="0.2">
      <c r="B69" s="24" t="s">
        <v>4</v>
      </c>
      <c r="C69" s="146">
        <v>4225.5360000000001</v>
      </c>
      <c r="D69" s="146">
        <v>6604.62</v>
      </c>
      <c r="E69" s="146">
        <v>0</v>
      </c>
      <c r="F69" s="146">
        <v>0</v>
      </c>
      <c r="G69" s="146">
        <v>0</v>
      </c>
      <c r="H69" s="146">
        <v>0</v>
      </c>
      <c r="I69" s="146">
        <v>1743.3720000000001</v>
      </c>
      <c r="J69" s="146">
        <f t="shared" si="12"/>
        <v>4861.2479999999987</v>
      </c>
      <c r="K69" s="142">
        <f t="shared" si="13"/>
        <v>6604.619999999999</v>
      </c>
      <c r="L69" s="143">
        <f t="shared" si="14"/>
        <v>0</v>
      </c>
      <c r="N69" s="144">
        <v>0</v>
      </c>
      <c r="O69" s="144">
        <v>0</v>
      </c>
      <c r="P69" s="145">
        <v>0</v>
      </c>
      <c r="Q69" s="144">
        <v>22.15</v>
      </c>
      <c r="R69" s="144">
        <v>4797.0379999999996</v>
      </c>
      <c r="S69" s="144">
        <v>14.593</v>
      </c>
      <c r="T69" s="144">
        <v>27.466999999999999</v>
      </c>
      <c r="U69" s="144">
        <v>0</v>
      </c>
    </row>
    <row r="70" spans="2:21" x14ac:dyDescent="0.2">
      <c r="B70" s="24" t="s">
        <v>5</v>
      </c>
      <c r="C70" s="146">
        <v>1586.229</v>
      </c>
      <c r="D70" s="146">
        <v>5034.866</v>
      </c>
      <c r="E70" s="146">
        <v>0</v>
      </c>
      <c r="F70" s="146">
        <v>0</v>
      </c>
      <c r="G70" s="146">
        <v>2747.248</v>
      </c>
      <c r="H70" s="146">
        <v>0</v>
      </c>
      <c r="I70" s="146">
        <v>1326.2280000000001</v>
      </c>
      <c r="J70" s="146">
        <f t="shared" si="12"/>
        <v>961.38900000000001</v>
      </c>
      <c r="K70" s="142">
        <f t="shared" si="13"/>
        <v>5034.8649999999998</v>
      </c>
      <c r="L70" s="143">
        <f t="shared" si="14"/>
        <v>-1.0000000002037268E-3</v>
      </c>
      <c r="N70" s="144">
        <v>0</v>
      </c>
      <c r="O70" s="144">
        <v>0</v>
      </c>
      <c r="P70" s="145">
        <v>0</v>
      </c>
      <c r="Q70" s="144">
        <v>815.92399999999998</v>
      </c>
      <c r="R70" s="144">
        <v>0</v>
      </c>
      <c r="S70" s="144">
        <v>0</v>
      </c>
      <c r="T70" s="144">
        <v>145.465</v>
      </c>
      <c r="U70" s="144">
        <v>0</v>
      </c>
    </row>
    <row r="71" spans="2:21" x14ac:dyDescent="0.2">
      <c r="B71" s="24" t="s">
        <v>6</v>
      </c>
      <c r="C71" s="146">
        <v>9904.9439999999995</v>
      </c>
      <c r="D71" s="146">
        <v>7534.7</v>
      </c>
      <c r="E71" s="146">
        <v>0</v>
      </c>
      <c r="F71" s="146">
        <v>4274.8059999999996</v>
      </c>
      <c r="G71" s="146">
        <v>12.669</v>
      </c>
      <c r="H71" s="146">
        <v>201.19399999999999</v>
      </c>
      <c r="I71" s="146">
        <v>3017.07</v>
      </c>
      <c r="J71" s="146">
        <f t="shared" si="12"/>
        <v>28.960999999999999</v>
      </c>
      <c r="K71" s="142">
        <f t="shared" si="13"/>
        <v>7534.7</v>
      </c>
      <c r="L71" s="143">
        <f t="shared" si="14"/>
        <v>0</v>
      </c>
      <c r="N71" s="144">
        <v>0</v>
      </c>
      <c r="O71" s="144">
        <v>0</v>
      </c>
      <c r="P71" s="145">
        <v>0</v>
      </c>
      <c r="Q71" s="144">
        <v>0</v>
      </c>
      <c r="R71" s="144">
        <v>0</v>
      </c>
      <c r="S71" s="144">
        <v>28.960999999999999</v>
      </c>
      <c r="T71" s="144">
        <v>0</v>
      </c>
      <c r="U71" s="144">
        <v>0</v>
      </c>
    </row>
    <row r="72" spans="2:21" x14ac:dyDescent="0.2">
      <c r="B72" s="24" t="s">
        <v>7</v>
      </c>
      <c r="C72" s="146">
        <v>30196.535</v>
      </c>
      <c r="D72" s="146">
        <v>34640.144999999997</v>
      </c>
      <c r="E72" s="146">
        <v>14478.8</v>
      </c>
      <c r="F72" s="146">
        <v>882.88199999999995</v>
      </c>
      <c r="G72" s="146">
        <v>75.494</v>
      </c>
      <c r="H72" s="146">
        <v>87.897999999999996</v>
      </c>
      <c r="I72" s="146">
        <v>18789.977999999999</v>
      </c>
      <c r="J72" s="146">
        <f t="shared" si="12"/>
        <v>325.09300000000002</v>
      </c>
      <c r="K72" s="142">
        <f t="shared" si="13"/>
        <v>34640.144999999997</v>
      </c>
      <c r="L72" s="143">
        <f t="shared" si="14"/>
        <v>0</v>
      </c>
      <c r="N72" s="144">
        <v>0</v>
      </c>
      <c r="O72" s="144">
        <v>0</v>
      </c>
      <c r="P72" s="145">
        <v>0</v>
      </c>
      <c r="Q72" s="144">
        <v>0</v>
      </c>
      <c r="R72" s="144">
        <v>0</v>
      </c>
      <c r="S72" s="144">
        <v>70.960999999999999</v>
      </c>
      <c r="T72" s="144">
        <v>254.13200000000001</v>
      </c>
      <c r="U72" s="144">
        <v>0</v>
      </c>
    </row>
    <row r="73" spans="2:21" x14ac:dyDescent="0.2">
      <c r="B73" s="24" t="s">
        <v>8</v>
      </c>
      <c r="C73" s="146">
        <v>135907.772</v>
      </c>
      <c r="D73" s="146">
        <v>137928.128</v>
      </c>
      <c r="E73" s="146">
        <v>107628.69</v>
      </c>
      <c r="F73" s="146">
        <v>0</v>
      </c>
      <c r="G73" s="146">
        <v>7.7489999999999997</v>
      </c>
      <c r="H73" s="146">
        <v>790.56500000000005</v>
      </c>
      <c r="I73" s="146">
        <v>27617.234</v>
      </c>
      <c r="J73" s="146">
        <f t="shared" si="12"/>
        <v>1883.8910000000001</v>
      </c>
      <c r="K73" s="142">
        <f t="shared" si="13"/>
        <v>137928.12900000002</v>
      </c>
      <c r="L73" s="143">
        <f t="shared" si="14"/>
        <v>1.0000000183936208E-3</v>
      </c>
      <c r="N73" s="144">
        <v>0</v>
      </c>
      <c r="O73" s="144">
        <v>83.528999999999996</v>
      </c>
      <c r="P73" s="145">
        <v>0</v>
      </c>
      <c r="Q73" s="144">
        <v>0</v>
      </c>
      <c r="R73" s="144">
        <v>0</v>
      </c>
      <c r="S73" s="144">
        <v>473.70600000000002</v>
      </c>
      <c r="T73" s="144">
        <v>1326.6559999999999</v>
      </c>
      <c r="U73" s="144">
        <v>0</v>
      </c>
    </row>
    <row r="74" spans="2:21" x14ac:dyDescent="0.2">
      <c r="B74" s="24" t="s">
        <v>39</v>
      </c>
      <c r="C74" s="146">
        <v>4809.5820000000003</v>
      </c>
      <c r="D74" s="146">
        <v>4195.3069999999998</v>
      </c>
      <c r="E74" s="146">
        <v>0</v>
      </c>
      <c r="F74" s="146">
        <v>0</v>
      </c>
      <c r="G74" s="146">
        <v>1017.7380000000001</v>
      </c>
      <c r="H74" s="146">
        <v>701.774</v>
      </c>
      <c r="I74" s="146">
        <v>2392.2199999999998</v>
      </c>
      <c r="J74" s="146">
        <f t="shared" si="12"/>
        <v>83.573999999999998</v>
      </c>
      <c r="K74" s="142">
        <f t="shared" si="13"/>
        <v>4195.3059999999996</v>
      </c>
      <c r="L74" s="143">
        <f t="shared" si="14"/>
        <v>-1.0000000002037268E-3</v>
      </c>
      <c r="N74" s="144">
        <v>64.043999999999997</v>
      </c>
      <c r="O74" s="144">
        <v>0</v>
      </c>
      <c r="P74" s="145">
        <v>0</v>
      </c>
      <c r="Q74" s="144">
        <v>0</v>
      </c>
      <c r="R74" s="144">
        <v>0</v>
      </c>
      <c r="S74" s="144">
        <v>19.53</v>
      </c>
      <c r="T74" s="144">
        <v>0</v>
      </c>
      <c r="U74" s="144">
        <v>0</v>
      </c>
    </row>
    <row r="75" spans="2:21" x14ac:dyDescent="0.2">
      <c r="B75" s="24" t="s">
        <v>9</v>
      </c>
      <c r="C75" s="146">
        <v>32878.133999999998</v>
      </c>
      <c r="D75" s="146">
        <v>37342.133000000002</v>
      </c>
      <c r="E75" s="146">
        <v>0</v>
      </c>
      <c r="F75" s="146">
        <v>0</v>
      </c>
      <c r="G75" s="146">
        <v>4461.9059999999999</v>
      </c>
      <c r="H75" s="146">
        <v>4684.1989999999996</v>
      </c>
      <c r="I75" s="146">
        <v>26656.741000000002</v>
      </c>
      <c r="J75" s="146">
        <f t="shared" si="12"/>
        <v>1539.2869999999998</v>
      </c>
      <c r="K75" s="142">
        <f t="shared" si="13"/>
        <v>37342.133000000002</v>
      </c>
      <c r="L75" s="143">
        <f t="shared" si="14"/>
        <v>0</v>
      </c>
      <c r="N75" s="144">
        <v>0</v>
      </c>
      <c r="O75" s="144">
        <v>406.30399999999997</v>
      </c>
      <c r="P75" s="145">
        <v>0</v>
      </c>
      <c r="Q75" s="144">
        <v>0</v>
      </c>
      <c r="R75" s="144">
        <v>0</v>
      </c>
      <c r="S75" s="144">
        <v>286.35399999999998</v>
      </c>
      <c r="T75" s="144">
        <v>846.62900000000002</v>
      </c>
      <c r="U75" s="144">
        <v>0</v>
      </c>
    </row>
    <row r="76" spans="2:21" x14ac:dyDescent="0.2">
      <c r="B76" s="24" t="s">
        <v>10</v>
      </c>
      <c r="C76" s="146">
        <v>80.918999999999997</v>
      </c>
      <c r="D76" s="146">
        <v>196.71</v>
      </c>
      <c r="E76" s="146">
        <v>0</v>
      </c>
      <c r="F76" s="146">
        <v>0</v>
      </c>
      <c r="G76" s="146">
        <v>0</v>
      </c>
      <c r="H76" s="146">
        <v>0</v>
      </c>
      <c r="I76" s="146">
        <v>192.45400000000001</v>
      </c>
      <c r="J76" s="146">
        <f t="shared" si="12"/>
        <v>4.2560000000000002</v>
      </c>
      <c r="K76" s="142">
        <f t="shared" si="13"/>
        <v>196.71</v>
      </c>
      <c r="L76" s="143">
        <f t="shared" si="14"/>
        <v>0</v>
      </c>
      <c r="N76" s="144">
        <v>0</v>
      </c>
      <c r="O76" s="144">
        <v>0</v>
      </c>
      <c r="P76" s="145">
        <v>0</v>
      </c>
      <c r="Q76" s="144">
        <v>0</v>
      </c>
      <c r="R76" s="144">
        <v>0</v>
      </c>
      <c r="S76" s="144">
        <v>3.77</v>
      </c>
      <c r="T76" s="144">
        <v>0.48599999999999999</v>
      </c>
      <c r="U76" s="144">
        <v>0</v>
      </c>
    </row>
    <row r="77" spans="2:21" x14ac:dyDescent="0.2">
      <c r="B77" s="24" t="s">
        <v>11</v>
      </c>
      <c r="C77" s="146">
        <v>1789.3240000000001</v>
      </c>
      <c r="D77" s="146">
        <v>2860.6579999999999</v>
      </c>
      <c r="E77" s="146">
        <v>0</v>
      </c>
      <c r="F77" s="146">
        <v>0</v>
      </c>
      <c r="G77" s="146">
        <v>0</v>
      </c>
      <c r="H77" s="146">
        <v>0</v>
      </c>
      <c r="I77" s="146">
        <v>2852.299</v>
      </c>
      <c r="J77" s="146">
        <f t="shared" si="12"/>
        <v>8.359</v>
      </c>
      <c r="K77" s="142">
        <f t="shared" si="13"/>
        <v>2860.6579999999999</v>
      </c>
      <c r="L77" s="143">
        <f t="shared" si="14"/>
        <v>0</v>
      </c>
      <c r="N77" s="144">
        <v>0</v>
      </c>
      <c r="O77" s="144">
        <v>0</v>
      </c>
      <c r="P77" s="145">
        <v>0</v>
      </c>
      <c r="Q77" s="144">
        <v>1.6679999999999999</v>
      </c>
      <c r="R77" s="144">
        <v>0</v>
      </c>
      <c r="S77" s="144">
        <v>2.8319999999999999</v>
      </c>
      <c r="T77" s="144">
        <v>3.859</v>
      </c>
      <c r="U77" s="144">
        <v>0</v>
      </c>
    </row>
    <row r="78" spans="2:21" x14ac:dyDescent="0.2">
      <c r="B78" s="24" t="s">
        <v>12</v>
      </c>
      <c r="C78" s="146">
        <v>4130.8850000000002</v>
      </c>
      <c r="D78" s="146">
        <v>2018.69</v>
      </c>
      <c r="E78" s="146">
        <v>0</v>
      </c>
      <c r="F78" s="146">
        <v>0</v>
      </c>
      <c r="G78" s="146">
        <v>0</v>
      </c>
      <c r="H78" s="146">
        <v>46.497</v>
      </c>
      <c r="I78" s="146">
        <v>1620.327</v>
      </c>
      <c r="J78" s="146">
        <f t="shared" si="12"/>
        <v>351.86500000000001</v>
      </c>
      <c r="K78" s="142">
        <f t="shared" si="13"/>
        <v>2018.6890000000001</v>
      </c>
      <c r="L78" s="143">
        <f t="shared" si="14"/>
        <v>-9.9999999997635314E-4</v>
      </c>
      <c r="N78" s="144">
        <v>0</v>
      </c>
      <c r="O78" s="144">
        <v>0</v>
      </c>
      <c r="P78" s="145">
        <v>0</v>
      </c>
      <c r="Q78" s="144">
        <v>7.9219999999999997</v>
      </c>
      <c r="R78" s="144">
        <v>0</v>
      </c>
      <c r="S78" s="144">
        <v>14.211</v>
      </c>
      <c r="T78" s="144">
        <v>20.66</v>
      </c>
      <c r="U78" s="144">
        <v>309.072</v>
      </c>
    </row>
    <row r="79" spans="2:21" x14ac:dyDescent="0.2">
      <c r="B79" s="24" t="s">
        <v>13</v>
      </c>
      <c r="C79" s="146">
        <v>124.099</v>
      </c>
      <c r="D79" s="146">
        <v>213.542</v>
      </c>
      <c r="E79" s="146">
        <v>0</v>
      </c>
      <c r="F79" s="146">
        <v>0</v>
      </c>
      <c r="G79" s="146">
        <v>0</v>
      </c>
      <c r="H79" s="146">
        <v>0</v>
      </c>
      <c r="I79" s="146">
        <v>175.58500000000001</v>
      </c>
      <c r="J79" s="146">
        <f t="shared" si="12"/>
        <v>37.957999999999998</v>
      </c>
      <c r="K79" s="142">
        <f t="shared" si="13"/>
        <v>213.54300000000001</v>
      </c>
      <c r="L79" s="143">
        <f t="shared" si="14"/>
        <v>1.0000000000047748E-3</v>
      </c>
      <c r="N79" s="144">
        <v>0</v>
      </c>
      <c r="O79" s="144">
        <v>0</v>
      </c>
      <c r="P79" s="145">
        <v>0</v>
      </c>
      <c r="Q79" s="144">
        <v>0</v>
      </c>
      <c r="R79" s="144">
        <v>0</v>
      </c>
      <c r="S79" s="144">
        <v>14.906000000000001</v>
      </c>
      <c r="T79" s="144">
        <v>23.052</v>
      </c>
      <c r="U79" s="144">
        <v>0</v>
      </c>
    </row>
    <row r="80" spans="2:21" x14ac:dyDescent="0.2">
      <c r="B80" s="24" t="s">
        <v>14</v>
      </c>
      <c r="C80" s="146">
        <v>10885.19</v>
      </c>
      <c r="D80" s="146">
        <v>10865.346</v>
      </c>
      <c r="E80" s="146">
        <v>4006</v>
      </c>
      <c r="F80" s="146">
        <v>1141.086</v>
      </c>
      <c r="G80" s="146">
        <v>1467.154</v>
      </c>
      <c r="H80" s="146">
        <v>806.68799999999999</v>
      </c>
      <c r="I80" s="146">
        <v>2996.9549999999999</v>
      </c>
      <c r="J80" s="146">
        <f t="shared" si="12"/>
        <v>447.46299999999997</v>
      </c>
      <c r="K80" s="142">
        <f t="shared" si="13"/>
        <v>10865.346</v>
      </c>
      <c r="L80" s="143">
        <f t="shared" si="14"/>
        <v>0</v>
      </c>
      <c r="N80" s="144">
        <v>248.54300000000001</v>
      </c>
      <c r="O80" s="144">
        <v>52.914000000000001</v>
      </c>
      <c r="P80" s="145">
        <v>0</v>
      </c>
      <c r="Q80" s="144">
        <v>0</v>
      </c>
      <c r="R80" s="144">
        <v>0</v>
      </c>
      <c r="S80" s="144">
        <v>103.229</v>
      </c>
      <c r="T80" s="144">
        <v>42.777000000000001</v>
      </c>
      <c r="U80" s="144">
        <v>0</v>
      </c>
    </row>
    <row r="81" spans="2:21" x14ac:dyDescent="0.2">
      <c r="B81" s="24" t="s">
        <v>15</v>
      </c>
      <c r="C81" s="146">
        <v>0.90800000000000003</v>
      </c>
      <c r="D81" s="146">
        <v>34.055</v>
      </c>
      <c r="E81" s="146">
        <v>0</v>
      </c>
      <c r="F81" s="146">
        <v>0</v>
      </c>
      <c r="G81" s="146">
        <v>0</v>
      </c>
      <c r="H81" s="146">
        <v>0</v>
      </c>
      <c r="I81" s="146">
        <v>34.055</v>
      </c>
      <c r="J81" s="146">
        <f t="shared" si="12"/>
        <v>0</v>
      </c>
      <c r="K81" s="142">
        <f t="shared" si="13"/>
        <v>34.055</v>
      </c>
      <c r="L81" s="143">
        <f t="shared" si="14"/>
        <v>0</v>
      </c>
      <c r="N81" s="144">
        <v>0</v>
      </c>
      <c r="O81" s="144">
        <v>0</v>
      </c>
      <c r="P81" s="145">
        <v>0</v>
      </c>
      <c r="Q81" s="144">
        <v>0</v>
      </c>
      <c r="R81" s="144">
        <v>0</v>
      </c>
      <c r="S81" s="144">
        <v>0</v>
      </c>
      <c r="T81" s="144">
        <v>0</v>
      </c>
      <c r="U81" s="144">
        <v>0</v>
      </c>
    </row>
    <row r="82" spans="2:21" x14ac:dyDescent="0.2">
      <c r="B82" s="24" t="s">
        <v>16</v>
      </c>
      <c r="C82" s="146">
        <v>67742.971000000005</v>
      </c>
      <c r="D82" s="146">
        <v>36587.629000000001</v>
      </c>
      <c r="E82" s="146">
        <v>812.26</v>
      </c>
      <c r="F82" s="146">
        <v>0</v>
      </c>
      <c r="G82" s="146">
        <v>27772.572</v>
      </c>
      <c r="H82" s="146">
        <v>918.78899999999999</v>
      </c>
      <c r="I82" s="146">
        <v>5653.5559999999996</v>
      </c>
      <c r="J82" s="146">
        <f t="shared" si="12"/>
        <v>1430.451</v>
      </c>
      <c r="K82" s="142">
        <f t="shared" si="13"/>
        <v>36587.627999999997</v>
      </c>
      <c r="L82" s="143">
        <f t="shared" si="14"/>
        <v>-1.0000000038417056E-3</v>
      </c>
      <c r="N82" s="144">
        <v>213.98500000000001</v>
      </c>
      <c r="O82" s="144">
        <v>394.10199999999998</v>
      </c>
      <c r="P82" s="145">
        <v>0</v>
      </c>
      <c r="Q82" s="144">
        <v>0</v>
      </c>
      <c r="R82" s="144">
        <v>0</v>
      </c>
      <c r="S82" s="144">
        <v>0</v>
      </c>
      <c r="T82" s="144">
        <v>689.13699999999994</v>
      </c>
      <c r="U82" s="144">
        <v>133.227</v>
      </c>
    </row>
    <row r="83" spans="2:21" x14ac:dyDescent="0.2">
      <c r="B83" s="24" t="s">
        <v>17</v>
      </c>
      <c r="C83" s="146">
        <v>11179.433000000001</v>
      </c>
      <c r="D83" s="146">
        <v>11994.155000000001</v>
      </c>
      <c r="E83" s="146">
        <v>0</v>
      </c>
      <c r="F83" s="146">
        <v>0</v>
      </c>
      <c r="G83" s="146">
        <v>859.08</v>
      </c>
      <c r="H83" s="146">
        <v>680.58799999999997</v>
      </c>
      <c r="I83" s="146">
        <v>9783.7860000000001</v>
      </c>
      <c r="J83" s="146">
        <f t="shared" si="12"/>
        <v>670.702</v>
      </c>
      <c r="K83" s="142">
        <f t="shared" si="13"/>
        <v>11994.155999999999</v>
      </c>
      <c r="L83" s="143">
        <f t="shared" si="14"/>
        <v>9.9999999838473741E-4</v>
      </c>
      <c r="N83" s="144">
        <v>18.007999999999999</v>
      </c>
      <c r="O83" s="144">
        <v>0</v>
      </c>
      <c r="P83" s="145">
        <v>0</v>
      </c>
      <c r="Q83" s="144">
        <v>0</v>
      </c>
      <c r="R83" s="144">
        <v>0</v>
      </c>
      <c r="S83" s="144">
        <v>366.14</v>
      </c>
      <c r="T83" s="144">
        <v>282.06200000000001</v>
      </c>
      <c r="U83" s="144">
        <v>4.492</v>
      </c>
    </row>
    <row r="84" spans="2:21" x14ac:dyDescent="0.2">
      <c r="B84" s="24" t="s">
        <v>18</v>
      </c>
      <c r="C84" s="146">
        <v>70684.197</v>
      </c>
      <c r="D84" s="146">
        <v>61419.89</v>
      </c>
      <c r="E84" s="146">
        <v>0</v>
      </c>
      <c r="F84" s="146">
        <v>47010.855000000003</v>
      </c>
      <c r="G84" s="146">
        <v>3468.9929999999999</v>
      </c>
      <c r="H84" s="146">
        <v>1025.5830000000001</v>
      </c>
      <c r="I84" s="146">
        <v>8875.23</v>
      </c>
      <c r="J84" s="146">
        <f t="shared" si="12"/>
        <v>1039.2300000000002</v>
      </c>
      <c r="K84" s="142">
        <f t="shared" si="13"/>
        <v>61419.891000000011</v>
      </c>
      <c r="L84" s="143">
        <f t="shared" si="14"/>
        <v>1.0000000111176632E-3</v>
      </c>
      <c r="N84" s="144">
        <v>0</v>
      </c>
      <c r="O84" s="144">
        <v>6.3150000000000004</v>
      </c>
      <c r="P84" s="145">
        <v>0</v>
      </c>
      <c r="Q84" s="144">
        <v>0</v>
      </c>
      <c r="R84" s="144">
        <v>0</v>
      </c>
      <c r="S84" s="144">
        <v>645.44500000000005</v>
      </c>
      <c r="T84" s="144">
        <v>365.31</v>
      </c>
      <c r="U84" s="144">
        <v>22.16</v>
      </c>
    </row>
    <row r="85" spans="2:21" x14ac:dyDescent="0.2">
      <c r="B85" s="24" t="s">
        <v>19</v>
      </c>
      <c r="C85" s="146">
        <v>4473.616</v>
      </c>
      <c r="D85" s="146">
        <v>6529.7290000000003</v>
      </c>
      <c r="E85" s="146">
        <v>0</v>
      </c>
      <c r="F85" s="146">
        <v>0</v>
      </c>
      <c r="G85" s="146">
        <v>0</v>
      </c>
      <c r="H85" s="146">
        <v>0</v>
      </c>
      <c r="I85" s="146">
        <v>6369.1189999999997</v>
      </c>
      <c r="J85" s="146">
        <f t="shared" si="12"/>
        <v>160.61099999999999</v>
      </c>
      <c r="K85" s="142">
        <f t="shared" si="13"/>
        <v>6529.73</v>
      </c>
      <c r="L85" s="143">
        <f t="shared" si="14"/>
        <v>9.9999999929423211E-4</v>
      </c>
      <c r="N85" s="144">
        <v>0</v>
      </c>
      <c r="O85" s="144">
        <v>0</v>
      </c>
      <c r="P85" s="145">
        <v>0</v>
      </c>
      <c r="Q85" s="144">
        <v>0</v>
      </c>
      <c r="R85" s="144">
        <v>0</v>
      </c>
      <c r="S85" s="144">
        <v>77.210999999999999</v>
      </c>
      <c r="T85" s="144">
        <v>83.4</v>
      </c>
      <c r="U85" s="144">
        <v>0</v>
      </c>
    </row>
    <row r="86" spans="2:21" x14ac:dyDescent="0.2">
      <c r="B86" s="24" t="s">
        <v>20</v>
      </c>
      <c r="C86" s="146">
        <v>28919.516</v>
      </c>
      <c r="D86" s="146">
        <v>25058.999</v>
      </c>
      <c r="E86" s="146">
        <v>2877</v>
      </c>
      <c r="F86" s="146">
        <v>4016.6120000000001</v>
      </c>
      <c r="G86" s="146">
        <v>8562.0370000000003</v>
      </c>
      <c r="H86" s="146">
        <v>3383.4639999999999</v>
      </c>
      <c r="I86" s="146">
        <v>5909.2139999999999</v>
      </c>
      <c r="J86" s="146">
        <f t="shared" si="12"/>
        <v>310.67200000000003</v>
      </c>
      <c r="K86" s="142">
        <f t="shared" si="13"/>
        <v>25058.999</v>
      </c>
      <c r="L86" s="143">
        <f t="shared" si="14"/>
        <v>0</v>
      </c>
      <c r="N86" s="144">
        <v>107.717</v>
      </c>
      <c r="O86" s="144">
        <v>27.242000000000001</v>
      </c>
      <c r="P86" s="145">
        <v>0</v>
      </c>
      <c r="Q86" s="144">
        <v>1.2090000000000001</v>
      </c>
      <c r="R86" s="144">
        <v>0</v>
      </c>
      <c r="S86" s="144">
        <v>172.03399999999999</v>
      </c>
      <c r="T86" s="144">
        <v>2.4700000000000002</v>
      </c>
      <c r="U86" s="144">
        <v>0</v>
      </c>
    </row>
    <row r="87" spans="2:21" x14ac:dyDescent="0.2">
      <c r="B87" s="24" t="s">
        <v>21</v>
      </c>
      <c r="C87" s="146">
        <v>3655.623</v>
      </c>
      <c r="D87" s="146">
        <v>3401.7</v>
      </c>
      <c r="E87" s="146">
        <v>1364.6</v>
      </c>
      <c r="F87" s="146">
        <v>901.37400000000002</v>
      </c>
      <c r="G87" s="146">
        <v>13.632999999999999</v>
      </c>
      <c r="H87" s="146">
        <v>0.27600000000000002</v>
      </c>
      <c r="I87" s="146">
        <v>1060.7909999999999</v>
      </c>
      <c r="J87" s="146">
        <f t="shared" si="12"/>
        <v>61.024999999999999</v>
      </c>
      <c r="K87" s="142">
        <f t="shared" si="13"/>
        <v>3401.6990000000001</v>
      </c>
      <c r="L87" s="143">
        <f t="shared" si="14"/>
        <v>-9.9999999974897946E-4</v>
      </c>
      <c r="N87" s="144">
        <v>0.60299999999999998</v>
      </c>
      <c r="O87" s="144">
        <v>0</v>
      </c>
      <c r="P87" s="145">
        <v>0</v>
      </c>
      <c r="Q87" s="144">
        <v>0</v>
      </c>
      <c r="R87" s="144">
        <v>0</v>
      </c>
      <c r="S87" s="144">
        <v>60.421999999999997</v>
      </c>
      <c r="T87" s="144">
        <v>0</v>
      </c>
      <c r="U87" s="144">
        <v>0</v>
      </c>
    </row>
    <row r="88" spans="2:21" x14ac:dyDescent="0.2">
      <c r="B88" s="24" t="s">
        <v>29</v>
      </c>
      <c r="C88" s="146">
        <v>6260.5010000000002</v>
      </c>
      <c r="D88" s="146">
        <v>5999.9170000000004</v>
      </c>
      <c r="E88" s="146">
        <v>3760</v>
      </c>
      <c r="F88" s="146">
        <v>366.99799999999999</v>
      </c>
      <c r="G88" s="146">
        <v>77.581000000000003</v>
      </c>
      <c r="H88" s="146">
        <v>5.1660000000000004</v>
      </c>
      <c r="I88" s="146">
        <v>1613.4269999999999</v>
      </c>
      <c r="J88" s="146">
        <f t="shared" si="12"/>
        <v>176.74499999999998</v>
      </c>
      <c r="K88" s="142">
        <f t="shared" si="13"/>
        <v>5999.9169999999995</v>
      </c>
      <c r="L88" s="143">
        <f t="shared" si="14"/>
        <v>0</v>
      </c>
      <c r="N88" s="144">
        <v>2.0049999999999999</v>
      </c>
      <c r="O88" s="144">
        <v>0</v>
      </c>
      <c r="P88" s="145">
        <v>0</v>
      </c>
      <c r="Q88" s="144">
        <v>0</v>
      </c>
      <c r="R88" s="144">
        <v>0</v>
      </c>
      <c r="S88" s="144">
        <v>162.03299999999999</v>
      </c>
      <c r="T88" s="144">
        <v>12.707000000000001</v>
      </c>
      <c r="U88" s="144">
        <v>0</v>
      </c>
    </row>
    <row r="89" spans="2:21" x14ac:dyDescent="0.2">
      <c r="B89" s="24" t="s">
        <v>22</v>
      </c>
      <c r="C89" s="146">
        <v>16518.218000000001</v>
      </c>
      <c r="D89" s="146">
        <v>19697.575000000001</v>
      </c>
      <c r="E89" s="146">
        <v>5444.1</v>
      </c>
      <c r="F89" s="146">
        <v>0</v>
      </c>
      <c r="G89" s="146">
        <v>0</v>
      </c>
      <c r="H89" s="146">
        <v>0</v>
      </c>
      <c r="I89" s="146">
        <v>11952.566999999999</v>
      </c>
      <c r="J89" s="146">
        <f t="shared" si="12"/>
        <v>2300.9079999999999</v>
      </c>
      <c r="K89" s="142">
        <f t="shared" si="13"/>
        <v>19697.575000000001</v>
      </c>
      <c r="L89" s="143">
        <f t="shared" si="14"/>
        <v>0</v>
      </c>
      <c r="N89" s="144">
        <v>0</v>
      </c>
      <c r="O89" s="144">
        <v>0</v>
      </c>
      <c r="P89" s="145">
        <v>0</v>
      </c>
      <c r="Q89" s="144">
        <v>1857.261</v>
      </c>
      <c r="R89" s="144">
        <v>0</v>
      </c>
      <c r="S89" s="144">
        <v>48.915999999999997</v>
      </c>
      <c r="T89" s="144">
        <v>245.03200000000001</v>
      </c>
      <c r="U89" s="144">
        <v>149.69900000000001</v>
      </c>
    </row>
    <row r="90" spans="2:21" x14ac:dyDescent="0.2">
      <c r="B90" s="24" t="s">
        <v>23</v>
      </c>
      <c r="C90" s="146">
        <v>32565.789000000001</v>
      </c>
      <c r="D90" s="146">
        <v>36606.934000000001</v>
      </c>
      <c r="E90" s="146">
        <v>16727</v>
      </c>
      <c r="F90" s="146">
        <v>0</v>
      </c>
      <c r="G90" s="146">
        <v>0</v>
      </c>
      <c r="H90" s="146">
        <v>0</v>
      </c>
      <c r="I90" s="146">
        <v>19033.834999999999</v>
      </c>
      <c r="J90" s="146">
        <f t="shared" si="12"/>
        <v>846.10000000000014</v>
      </c>
      <c r="K90" s="142">
        <f t="shared" si="13"/>
        <v>36606.934999999998</v>
      </c>
      <c r="L90" s="143">
        <f t="shared" si="14"/>
        <v>9.9999999656574801E-4</v>
      </c>
      <c r="N90" s="144">
        <v>0</v>
      </c>
      <c r="O90" s="144">
        <v>0</v>
      </c>
      <c r="P90" s="145">
        <v>0</v>
      </c>
      <c r="Q90" s="144">
        <v>159.72800000000001</v>
      </c>
      <c r="R90" s="144">
        <v>0</v>
      </c>
      <c r="S90" s="144">
        <v>18.033000000000001</v>
      </c>
      <c r="T90" s="144">
        <v>668.33900000000006</v>
      </c>
      <c r="U90" s="144">
        <v>0</v>
      </c>
    </row>
    <row r="91" spans="2:21" x14ac:dyDescent="0.2">
      <c r="B91" s="24" t="s">
        <v>25</v>
      </c>
      <c r="C91" s="146">
        <v>4507.9480000000003</v>
      </c>
      <c r="D91" s="146">
        <v>5430.277</v>
      </c>
      <c r="E91" s="146">
        <v>0</v>
      </c>
      <c r="F91" s="146">
        <v>0</v>
      </c>
      <c r="G91" s="146">
        <v>0</v>
      </c>
      <c r="H91" s="146">
        <v>0</v>
      </c>
      <c r="I91" s="146">
        <v>5430.277</v>
      </c>
      <c r="J91" s="146">
        <f t="shared" si="12"/>
        <v>0</v>
      </c>
      <c r="K91" s="142">
        <f t="shared" si="13"/>
        <v>5430.277</v>
      </c>
      <c r="L91" s="143">
        <f t="shared" si="14"/>
        <v>0</v>
      </c>
      <c r="N91" s="144">
        <v>0</v>
      </c>
      <c r="O91" s="144">
        <v>0</v>
      </c>
      <c r="P91" s="145">
        <v>0</v>
      </c>
      <c r="Q91" s="144">
        <v>0</v>
      </c>
      <c r="R91" s="144">
        <v>0</v>
      </c>
      <c r="S91" s="144">
        <v>0</v>
      </c>
      <c r="T91" s="144">
        <v>0</v>
      </c>
      <c r="U91" s="144">
        <v>0</v>
      </c>
    </row>
    <row r="92" spans="2:21" x14ac:dyDescent="0.2">
      <c r="B92" s="24" t="s">
        <v>27</v>
      </c>
      <c r="C92" s="146">
        <v>221517.753</v>
      </c>
      <c r="D92" s="146">
        <v>206228.04699999999</v>
      </c>
      <c r="E92" s="146">
        <v>0</v>
      </c>
      <c r="F92" s="146">
        <v>100.911</v>
      </c>
      <c r="G92" s="146">
        <v>106416.552</v>
      </c>
      <c r="H92" s="146">
        <v>74481.664000000004</v>
      </c>
      <c r="I92" s="146">
        <v>14286.894</v>
      </c>
      <c r="J92" s="146">
        <f t="shared" si="12"/>
        <v>10942.026999999998</v>
      </c>
      <c r="K92" s="142">
        <f t="shared" si="13"/>
        <v>206228.04799999998</v>
      </c>
      <c r="L92" s="143">
        <f t="shared" si="14"/>
        <v>9.9999998928979039E-4</v>
      </c>
      <c r="N92" s="144">
        <v>10466.531999999999</v>
      </c>
      <c r="O92" s="144">
        <v>61.527000000000001</v>
      </c>
      <c r="P92" s="145">
        <v>0</v>
      </c>
      <c r="Q92" s="144">
        <v>0</v>
      </c>
      <c r="R92" s="144">
        <v>0</v>
      </c>
      <c r="S92" s="144">
        <v>84.201999999999998</v>
      </c>
      <c r="T92" s="144">
        <v>185.13200000000001</v>
      </c>
      <c r="U92" s="144">
        <v>144.63399999999999</v>
      </c>
    </row>
    <row r="93" spans="2:21" x14ac:dyDescent="0.2">
      <c r="B93" s="24" t="s">
        <v>24</v>
      </c>
      <c r="C93" s="146">
        <v>166691.25200000001</v>
      </c>
      <c r="D93" s="146">
        <v>121266.595</v>
      </c>
      <c r="E93" s="146">
        <v>14060.727000000001</v>
      </c>
      <c r="F93" s="146">
        <v>1572.7729999999999</v>
      </c>
      <c r="G93" s="146">
        <v>34851.656999999999</v>
      </c>
      <c r="H93" s="146">
        <v>49257.898000000001</v>
      </c>
      <c r="I93" s="146">
        <v>16633.422999999999</v>
      </c>
      <c r="J93" s="146">
        <f>SUM(N93:U93)</f>
        <v>4890.1180000000004</v>
      </c>
      <c r="K93" s="142">
        <f>SUM(E93:J93)</f>
        <v>121266.59599999999</v>
      </c>
      <c r="L93" s="143">
        <f>K93-D93</f>
        <v>9.9999998928979039E-4</v>
      </c>
      <c r="N93" s="144">
        <v>3591.752</v>
      </c>
      <c r="O93" s="144">
        <v>0</v>
      </c>
      <c r="P93" s="145">
        <v>0</v>
      </c>
      <c r="Q93" s="144">
        <v>0</v>
      </c>
      <c r="R93" s="144">
        <v>0</v>
      </c>
      <c r="S93" s="144">
        <v>168.983</v>
      </c>
      <c r="T93" s="144">
        <v>1129.383</v>
      </c>
      <c r="U93" s="144">
        <v>0</v>
      </c>
    </row>
    <row r="94" spans="2:21" x14ac:dyDescent="0.2">
      <c r="B94" s="24" t="s">
        <v>119</v>
      </c>
      <c r="C94" s="146">
        <v>669.12199999999996</v>
      </c>
      <c r="D94" s="146">
        <v>732.58900000000006</v>
      </c>
      <c r="E94" s="146">
        <v>0</v>
      </c>
      <c r="F94" s="146">
        <v>365.851</v>
      </c>
      <c r="G94" s="146">
        <v>0</v>
      </c>
      <c r="H94" s="146">
        <v>0</v>
      </c>
      <c r="I94" s="146">
        <v>366.738</v>
      </c>
      <c r="J94" s="146">
        <f t="shared" si="12"/>
        <v>0</v>
      </c>
      <c r="K94" s="142">
        <f t="shared" si="13"/>
        <v>732.58899999999994</v>
      </c>
      <c r="L94" s="143">
        <f t="shared" si="14"/>
        <v>0</v>
      </c>
      <c r="N94" s="144">
        <v>0</v>
      </c>
      <c r="O94" s="144">
        <v>0</v>
      </c>
      <c r="P94" s="145">
        <v>0</v>
      </c>
      <c r="Q94" s="144">
        <v>0</v>
      </c>
      <c r="R94" s="144">
        <v>0</v>
      </c>
      <c r="S94" s="144">
        <v>0</v>
      </c>
      <c r="T94" s="144">
        <v>0</v>
      </c>
      <c r="U94" s="144">
        <v>0</v>
      </c>
    </row>
    <row r="95" spans="2:21" x14ac:dyDescent="0.2">
      <c r="B95" s="24" t="s">
        <v>120</v>
      </c>
      <c r="C95" s="146">
        <v>1646.6379999999999</v>
      </c>
      <c r="D95" s="146">
        <v>1133.25</v>
      </c>
      <c r="E95" s="146">
        <v>0</v>
      </c>
      <c r="F95" s="146">
        <v>800.08699999999999</v>
      </c>
      <c r="G95" s="146">
        <v>0</v>
      </c>
      <c r="H95" s="146">
        <v>0</v>
      </c>
      <c r="I95" s="146">
        <v>333.16300000000001</v>
      </c>
      <c r="J95" s="146">
        <f t="shared" si="12"/>
        <v>0</v>
      </c>
      <c r="K95" s="142">
        <f t="shared" si="13"/>
        <v>1133.25</v>
      </c>
      <c r="L95" s="143">
        <f t="shared" si="14"/>
        <v>0</v>
      </c>
      <c r="N95" s="144">
        <v>0</v>
      </c>
      <c r="O95" s="144">
        <v>0</v>
      </c>
      <c r="P95" s="145">
        <v>0</v>
      </c>
      <c r="Q95" s="144">
        <v>0</v>
      </c>
      <c r="R95" s="144">
        <v>0</v>
      </c>
      <c r="S95" s="144">
        <v>0</v>
      </c>
      <c r="T95" s="144">
        <v>0</v>
      </c>
      <c r="U95" s="144">
        <v>0</v>
      </c>
    </row>
    <row r="96" spans="2:21" x14ac:dyDescent="0.2">
      <c r="B96" s="24" t="s">
        <v>121</v>
      </c>
      <c r="C96" s="146">
        <v>1147.5309999999999</v>
      </c>
      <c r="D96" s="146">
        <v>2000.5229999999999</v>
      </c>
      <c r="E96" s="146">
        <v>0</v>
      </c>
      <c r="F96" s="146">
        <v>144.108</v>
      </c>
      <c r="G96" s="146">
        <v>34.817999999999998</v>
      </c>
      <c r="H96" s="146">
        <v>910.67</v>
      </c>
      <c r="I96" s="146">
        <v>910.92700000000002</v>
      </c>
      <c r="J96" s="146">
        <f t="shared" si="12"/>
        <v>0</v>
      </c>
      <c r="K96" s="142">
        <f t="shared" si="13"/>
        <v>2000.5230000000001</v>
      </c>
      <c r="L96" s="143">
        <f t="shared" si="14"/>
        <v>0</v>
      </c>
      <c r="N96" s="144">
        <v>0</v>
      </c>
      <c r="O96" s="144">
        <v>0</v>
      </c>
      <c r="P96" s="145">
        <v>0</v>
      </c>
      <c r="Q96" s="144">
        <v>0</v>
      </c>
      <c r="R96" s="144">
        <v>0</v>
      </c>
      <c r="S96" s="144">
        <v>0</v>
      </c>
      <c r="T96" s="144">
        <v>0</v>
      </c>
      <c r="U96" s="144">
        <v>0</v>
      </c>
    </row>
    <row r="97" spans="2:21" x14ac:dyDescent="0.2">
      <c r="B97" s="24" t="s">
        <v>122</v>
      </c>
      <c r="C97" s="146">
        <v>10749.746999999999</v>
      </c>
      <c r="D97" s="146">
        <v>10024.834000000001</v>
      </c>
      <c r="E97" s="146">
        <v>0</v>
      </c>
      <c r="F97" s="146">
        <v>6609.3429999999998</v>
      </c>
      <c r="G97" s="146">
        <v>357.97399999999999</v>
      </c>
      <c r="H97" s="146">
        <v>925.29200000000003</v>
      </c>
      <c r="I97" s="146">
        <v>2080.4899999999998</v>
      </c>
      <c r="J97" s="146">
        <f t="shared" si="12"/>
        <v>51.734000000000002</v>
      </c>
      <c r="K97" s="142">
        <f t="shared" si="13"/>
        <v>10024.833000000001</v>
      </c>
      <c r="L97" s="143">
        <f t="shared" si="14"/>
        <v>-1.0000000002037268E-3</v>
      </c>
      <c r="N97" s="144">
        <v>37.487000000000002</v>
      </c>
      <c r="O97" s="144">
        <v>13.079000000000001</v>
      </c>
      <c r="P97" s="145">
        <v>0</v>
      </c>
      <c r="Q97" s="144">
        <v>0</v>
      </c>
      <c r="R97" s="144">
        <v>0</v>
      </c>
      <c r="S97" s="144">
        <v>1.1679999999999999</v>
      </c>
      <c r="T97" s="144">
        <v>0</v>
      </c>
      <c r="U97" s="144">
        <v>0</v>
      </c>
    </row>
    <row r="98" spans="2:21" x14ac:dyDescent="0.2">
      <c r="B98" s="24" t="s">
        <v>123</v>
      </c>
      <c r="C98" s="146">
        <v>28660.581999999999</v>
      </c>
      <c r="D98" s="146">
        <v>39906.550000000003</v>
      </c>
      <c r="E98" s="146">
        <v>0</v>
      </c>
      <c r="F98" s="146">
        <v>16546.687999999998</v>
      </c>
      <c r="G98" s="146">
        <v>351.31099999999998</v>
      </c>
      <c r="H98" s="146">
        <v>3009.797</v>
      </c>
      <c r="I98" s="146">
        <v>19146.742999999999</v>
      </c>
      <c r="J98" s="146">
        <f t="shared" si="12"/>
        <v>852.01</v>
      </c>
      <c r="K98" s="142">
        <f t="shared" si="13"/>
        <v>39906.548999999999</v>
      </c>
      <c r="L98" s="143">
        <f t="shared" si="14"/>
        <v>-1.0000000038417056E-3</v>
      </c>
      <c r="N98" s="144">
        <v>0</v>
      </c>
      <c r="O98" s="144">
        <v>0</v>
      </c>
      <c r="P98" s="145">
        <v>0</v>
      </c>
      <c r="Q98" s="144">
        <v>0</v>
      </c>
      <c r="R98" s="144">
        <v>0</v>
      </c>
      <c r="S98" s="144">
        <v>852.01</v>
      </c>
      <c r="T98" s="144">
        <v>0</v>
      </c>
      <c r="U98" s="144">
        <v>0</v>
      </c>
    </row>
    <row r="99" spans="2:21" x14ac:dyDescent="0.2">
      <c r="B99" s="24" t="s">
        <v>124</v>
      </c>
      <c r="C99" s="146" t="s">
        <v>152</v>
      </c>
      <c r="D99" s="146">
        <v>5672.2139999999999</v>
      </c>
      <c r="E99" s="146">
        <v>0</v>
      </c>
      <c r="F99" s="146">
        <v>3658.7860000000001</v>
      </c>
      <c r="G99" s="146">
        <v>0</v>
      </c>
      <c r="H99" s="146">
        <v>0</v>
      </c>
      <c r="I99" s="146">
        <v>2013.4280000000001</v>
      </c>
      <c r="J99" s="146">
        <f t="shared" si="12"/>
        <v>0</v>
      </c>
      <c r="K99" s="142">
        <f t="shared" si="13"/>
        <v>5672.2139999999999</v>
      </c>
      <c r="L99" s="143">
        <f t="shared" si="14"/>
        <v>0</v>
      </c>
      <c r="N99" s="144">
        <v>0</v>
      </c>
      <c r="O99" s="144">
        <v>0</v>
      </c>
      <c r="P99" s="145">
        <v>0</v>
      </c>
      <c r="Q99" s="144">
        <v>0</v>
      </c>
      <c r="R99" s="144">
        <v>0</v>
      </c>
      <c r="S99" s="144">
        <v>0</v>
      </c>
      <c r="T99" s="144">
        <v>0</v>
      </c>
      <c r="U99" s="144">
        <v>0</v>
      </c>
    </row>
    <row r="100" spans="2:21" x14ac:dyDescent="0.2">
      <c r="B100" s="24" t="s">
        <v>153</v>
      </c>
      <c r="C100" s="146">
        <v>1676.1110000000001</v>
      </c>
      <c r="D100" s="146">
        <v>1822.2739999999999</v>
      </c>
      <c r="E100" s="146">
        <v>0</v>
      </c>
      <c r="F100" s="146">
        <v>1427.5650000000001</v>
      </c>
      <c r="G100" s="146">
        <v>0</v>
      </c>
      <c r="H100" s="146">
        <v>0</v>
      </c>
      <c r="I100" s="146">
        <v>394.709</v>
      </c>
      <c r="J100" s="146">
        <f t="shared" si="12"/>
        <v>0</v>
      </c>
      <c r="K100" s="142">
        <f t="shared" si="13"/>
        <v>1822.2740000000001</v>
      </c>
      <c r="L100" s="143">
        <f t="shared" si="14"/>
        <v>0</v>
      </c>
      <c r="N100" s="144">
        <v>0</v>
      </c>
      <c r="O100" s="144">
        <v>0</v>
      </c>
      <c r="P100" s="145">
        <v>0</v>
      </c>
      <c r="Q100" s="144">
        <v>0</v>
      </c>
      <c r="R100" s="144">
        <v>0</v>
      </c>
      <c r="S100" s="144">
        <v>0</v>
      </c>
      <c r="T100" s="144">
        <v>0</v>
      </c>
      <c r="U100" s="144">
        <v>0</v>
      </c>
    </row>
    <row r="101" spans="2:21" x14ac:dyDescent="0.2">
      <c r="B101" s="24" t="s">
        <v>126</v>
      </c>
      <c r="C101" s="146" t="s">
        <v>152</v>
      </c>
      <c r="D101" s="146">
        <v>797.82399999999996</v>
      </c>
      <c r="E101" s="146">
        <v>0</v>
      </c>
      <c r="F101" s="146">
        <v>0</v>
      </c>
      <c r="G101" s="146">
        <v>7.9000000000000001E-2</v>
      </c>
      <c r="H101" s="146">
        <v>5.1109999999999998</v>
      </c>
      <c r="I101" s="146">
        <v>792.63400000000001</v>
      </c>
      <c r="J101" s="146">
        <f t="shared" si="12"/>
        <v>0</v>
      </c>
      <c r="K101" s="142">
        <f t="shared" si="13"/>
        <v>797.82400000000007</v>
      </c>
      <c r="L101" s="143">
        <f t="shared" si="14"/>
        <v>0</v>
      </c>
      <c r="N101" s="144">
        <v>0</v>
      </c>
      <c r="O101" s="144">
        <v>0</v>
      </c>
      <c r="P101" s="145">
        <v>0</v>
      </c>
      <c r="Q101" s="144">
        <v>0</v>
      </c>
      <c r="R101" s="144">
        <v>0</v>
      </c>
      <c r="S101" s="144">
        <v>0</v>
      </c>
      <c r="T101" s="144">
        <v>0</v>
      </c>
      <c r="U101" s="144">
        <v>0</v>
      </c>
    </row>
    <row r="102" spans="2:21" x14ac:dyDescent="0.2">
      <c r="B102" s="24" t="s">
        <v>127</v>
      </c>
      <c r="C102" s="146">
        <v>81660.326000000001</v>
      </c>
      <c r="D102" s="146">
        <v>60886.669000000002</v>
      </c>
      <c r="E102" s="146">
        <v>22234.821</v>
      </c>
      <c r="F102" s="146">
        <v>14337.986999999999</v>
      </c>
      <c r="G102" s="146">
        <v>16486.740000000002</v>
      </c>
      <c r="H102" s="146">
        <v>1632.107</v>
      </c>
      <c r="I102" s="146">
        <v>4820.4539999999997</v>
      </c>
      <c r="J102" s="146">
        <f t="shared" si="12"/>
        <v>1374.56</v>
      </c>
      <c r="K102" s="142">
        <f t="shared" si="13"/>
        <v>60886.668999999994</v>
      </c>
      <c r="L102" s="143">
        <f t="shared" si="14"/>
        <v>0</v>
      </c>
      <c r="N102" s="144">
        <v>669.971</v>
      </c>
      <c r="O102" s="144">
        <v>39.357999999999997</v>
      </c>
      <c r="P102" s="145">
        <v>0</v>
      </c>
      <c r="Q102" s="144">
        <v>125.21599999999999</v>
      </c>
      <c r="R102" s="144">
        <v>0</v>
      </c>
      <c r="S102" s="144">
        <v>0</v>
      </c>
      <c r="T102" s="144">
        <v>0</v>
      </c>
      <c r="U102" s="144">
        <v>540.01499999999999</v>
      </c>
    </row>
    <row r="103" spans="2:21" x14ac:dyDescent="0.2">
      <c r="B103" s="32" t="s">
        <v>128</v>
      </c>
      <c r="C103" s="147" t="s">
        <v>152</v>
      </c>
      <c r="D103" s="147">
        <v>1251.346</v>
      </c>
      <c r="E103" s="147">
        <v>0</v>
      </c>
      <c r="F103" s="147">
        <v>55.993000000000002</v>
      </c>
      <c r="G103" s="147">
        <v>8.6630000000000003</v>
      </c>
      <c r="H103" s="147">
        <v>30.655999999999999</v>
      </c>
      <c r="I103" s="147">
        <v>1156.0350000000001</v>
      </c>
      <c r="J103" s="147">
        <f t="shared" si="12"/>
        <v>0</v>
      </c>
      <c r="K103" s="142">
        <f t="shared" si="13"/>
        <v>1251.3470000000002</v>
      </c>
      <c r="L103" s="143">
        <f t="shared" si="14"/>
        <v>1.0000000002037268E-3</v>
      </c>
      <c r="N103" s="144">
        <v>0</v>
      </c>
      <c r="O103" s="144">
        <v>0</v>
      </c>
      <c r="P103" s="145">
        <v>0</v>
      </c>
      <c r="Q103" s="144">
        <v>0</v>
      </c>
      <c r="R103" s="144">
        <v>0</v>
      </c>
      <c r="S103" s="144">
        <v>0</v>
      </c>
      <c r="T103" s="144">
        <v>0</v>
      </c>
      <c r="U103" s="144">
        <v>0</v>
      </c>
    </row>
    <row r="104" spans="2:21" x14ac:dyDescent="0.2">
      <c r="N104" s="148"/>
      <c r="O104" s="148"/>
      <c r="P104" s="148"/>
      <c r="Q104" s="148"/>
      <c r="R104" s="148"/>
      <c r="S104" s="148"/>
      <c r="T104" s="148"/>
    </row>
    <row r="106" spans="2:21" x14ac:dyDescent="0.2">
      <c r="B106" s="60" t="s">
        <v>137</v>
      </c>
      <c r="C106" s="60">
        <v>2008</v>
      </c>
      <c r="D106" s="60">
        <v>2018</v>
      </c>
      <c r="E106" s="149" t="s">
        <v>154</v>
      </c>
      <c r="F106" s="149" t="s">
        <v>115</v>
      </c>
      <c r="G106" s="149" t="s">
        <v>116</v>
      </c>
      <c r="H106" s="149" t="s">
        <v>155</v>
      </c>
      <c r="I106" s="149" t="s">
        <v>156</v>
      </c>
      <c r="J106" s="149" t="s">
        <v>118</v>
      </c>
    </row>
    <row r="107" spans="2:21" x14ac:dyDescent="0.2">
      <c r="B107" s="22" t="s">
        <v>151</v>
      </c>
      <c r="C107" s="141">
        <f t="shared" ref="C107:J122" si="15">C63/1000</f>
        <v>698.81206299999997</v>
      </c>
      <c r="D107" s="141">
        <f t="shared" si="15"/>
        <v>634.75141899999994</v>
      </c>
      <c r="E107" s="141">
        <f t="shared" si="15"/>
        <v>195.737899</v>
      </c>
      <c r="F107" s="141">
        <f t="shared" si="15"/>
        <v>116.09047699999999</v>
      </c>
      <c r="G107" s="141">
        <f t="shared" si="15"/>
        <v>59.170510999999998</v>
      </c>
      <c r="H107" s="141">
        <f t="shared" si="15"/>
        <v>21.388428999999999</v>
      </c>
      <c r="I107" s="141">
        <f t="shared" si="15"/>
        <v>217.298396</v>
      </c>
      <c r="J107" s="141">
        <f t="shared" si="15"/>
        <v>25.065707</v>
      </c>
    </row>
    <row r="108" spans="2:21" x14ac:dyDescent="0.2">
      <c r="B108" s="24" t="s">
        <v>0</v>
      </c>
      <c r="C108" s="146">
        <f t="shared" si="15"/>
        <v>13.885116</v>
      </c>
      <c r="D108" s="146">
        <f t="shared" si="15"/>
        <v>11.803456000000001</v>
      </c>
      <c r="E108" s="146">
        <f t="shared" si="15"/>
        <v>7.451149</v>
      </c>
      <c r="F108" s="146">
        <f t="shared" si="15"/>
        <v>0</v>
      </c>
      <c r="G108" s="146">
        <f t="shared" si="15"/>
        <v>0</v>
      </c>
      <c r="H108" s="146">
        <f t="shared" si="15"/>
        <v>0</v>
      </c>
      <c r="I108" s="146">
        <f t="shared" si="15"/>
        <v>3.356687</v>
      </c>
      <c r="J108" s="146">
        <f t="shared" si="15"/>
        <v>0.99562100000000009</v>
      </c>
    </row>
    <row r="109" spans="2:21" x14ac:dyDescent="0.2">
      <c r="B109" s="24" t="s">
        <v>1</v>
      </c>
      <c r="C109" s="146">
        <f t="shared" si="15"/>
        <v>10.243102</v>
      </c>
      <c r="D109" s="146">
        <f t="shared" si="15"/>
        <v>11.957375000000001</v>
      </c>
      <c r="E109" s="146">
        <f t="shared" si="15"/>
        <v>4.1683000000000003</v>
      </c>
      <c r="F109" s="146">
        <f t="shared" si="15"/>
        <v>5.0561180000000006</v>
      </c>
      <c r="G109" s="146">
        <f t="shared" si="15"/>
        <v>2.8537E-2</v>
      </c>
      <c r="H109" s="146">
        <f t="shared" si="15"/>
        <v>2.283E-2</v>
      </c>
      <c r="I109" s="146">
        <f t="shared" si="15"/>
        <v>2.5629279999999999</v>
      </c>
      <c r="J109" s="146">
        <f t="shared" si="15"/>
        <v>0.118662</v>
      </c>
    </row>
    <row r="110" spans="2:21" x14ac:dyDescent="0.2">
      <c r="B110" s="24" t="s">
        <v>85</v>
      </c>
      <c r="C110" s="146">
        <f t="shared" si="15"/>
        <v>33.174469999999999</v>
      </c>
      <c r="D110" s="146">
        <f t="shared" si="15"/>
        <v>27.345869</v>
      </c>
      <c r="E110" s="146">
        <f t="shared" si="15"/>
        <v>7.4489999999999998</v>
      </c>
      <c r="F110" s="146">
        <f t="shared" si="15"/>
        <v>14.580557000000001</v>
      </c>
      <c r="G110" s="146">
        <f t="shared" si="15"/>
        <v>0.17960599999999999</v>
      </c>
      <c r="H110" s="146">
        <f t="shared" si="15"/>
        <v>0.11244899999999999</v>
      </c>
      <c r="I110" s="146">
        <f t="shared" si="15"/>
        <v>4.5707299999999993</v>
      </c>
      <c r="J110" s="146">
        <f t="shared" si="15"/>
        <v>0.45352599999999998</v>
      </c>
    </row>
    <row r="111" spans="2:21" x14ac:dyDescent="0.2">
      <c r="B111" s="24" t="s">
        <v>2</v>
      </c>
      <c r="C111" s="146">
        <f t="shared" si="15"/>
        <v>26.705355000000001</v>
      </c>
      <c r="D111" s="146">
        <f t="shared" si="15"/>
        <v>14.022938</v>
      </c>
      <c r="E111" s="146">
        <f t="shared" si="15"/>
        <v>0</v>
      </c>
      <c r="F111" s="146">
        <f t="shared" si="15"/>
        <v>0</v>
      </c>
      <c r="G111" s="146">
        <f t="shared" si="15"/>
        <v>3.7038150000000001</v>
      </c>
      <c r="H111" s="146">
        <f t="shared" si="15"/>
        <v>5.818975</v>
      </c>
      <c r="I111" s="146">
        <f t="shared" si="15"/>
        <v>4.1394159999999998</v>
      </c>
      <c r="J111" s="146">
        <f t="shared" si="15"/>
        <v>0.36073099999999997</v>
      </c>
    </row>
    <row r="112" spans="2:21" x14ac:dyDescent="0.2">
      <c r="B112" s="24" t="s">
        <v>3</v>
      </c>
      <c r="C112" s="146">
        <f t="shared" si="15"/>
        <v>136.284099</v>
      </c>
      <c r="D112" s="146">
        <f t="shared" si="15"/>
        <v>112.856353</v>
      </c>
      <c r="E112" s="146">
        <f t="shared" si="15"/>
        <v>19.571000000000002</v>
      </c>
      <c r="F112" s="146">
        <f t="shared" si="15"/>
        <v>37.859189000000001</v>
      </c>
      <c r="G112" s="146">
        <f t="shared" si="15"/>
        <v>4.7146989999999995</v>
      </c>
      <c r="H112" s="146">
        <f t="shared" si="15"/>
        <v>2.1014940000000002</v>
      </c>
      <c r="I112" s="146">
        <f t="shared" si="15"/>
        <v>43.002592</v>
      </c>
      <c r="J112" s="146">
        <f t="shared" si="15"/>
        <v>5.607378999999999</v>
      </c>
    </row>
    <row r="113" spans="2:10" x14ac:dyDescent="0.2">
      <c r="B113" s="24" t="s">
        <v>4</v>
      </c>
      <c r="C113" s="146">
        <f t="shared" si="15"/>
        <v>4.225536</v>
      </c>
      <c r="D113" s="146">
        <f t="shared" si="15"/>
        <v>6.6046199999999997</v>
      </c>
      <c r="E113" s="146">
        <f t="shared" si="15"/>
        <v>0</v>
      </c>
      <c r="F113" s="146">
        <f t="shared" si="15"/>
        <v>0</v>
      </c>
      <c r="G113" s="146">
        <f t="shared" si="15"/>
        <v>0</v>
      </c>
      <c r="H113" s="146">
        <f t="shared" si="15"/>
        <v>0</v>
      </c>
      <c r="I113" s="146">
        <f t="shared" si="15"/>
        <v>1.7433720000000001</v>
      </c>
      <c r="J113" s="146">
        <f t="shared" si="15"/>
        <v>4.8612479999999989</v>
      </c>
    </row>
    <row r="114" spans="2:10" x14ac:dyDescent="0.2">
      <c r="B114" s="24" t="s">
        <v>5</v>
      </c>
      <c r="C114" s="146">
        <f t="shared" si="15"/>
        <v>1.5862290000000001</v>
      </c>
      <c r="D114" s="146">
        <f t="shared" si="15"/>
        <v>5.0348660000000001</v>
      </c>
      <c r="E114" s="146">
        <f t="shared" si="15"/>
        <v>0</v>
      </c>
      <c r="F114" s="146">
        <f t="shared" si="15"/>
        <v>0</v>
      </c>
      <c r="G114" s="146">
        <f t="shared" si="15"/>
        <v>2.7472479999999999</v>
      </c>
      <c r="H114" s="146">
        <f t="shared" si="15"/>
        <v>0</v>
      </c>
      <c r="I114" s="146">
        <f t="shared" si="15"/>
        <v>1.326228</v>
      </c>
      <c r="J114" s="146">
        <f t="shared" si="15"/>
        <v>0.96138900000000005</v>
      </c>
    </row>
    <row r="115" spans="2:10" x14ac:dyDescent="0.2">
      <c r="B115" s="24" t="s">
        <v>6</v>
      </c>
      <c r="C115" s="146">
        <f t="shared" si="15"/>
        <v>9.9049439999999986</v>
      </c>
      <c r="D115" s="146">
        <f t="shared" si="15"/>
        <v>7.5347</v>
      </c>
      <c r="E115" s="146">
        <f t="shared" si="15"/>
        <v>0</v>
      </c>
      <c r="F115" s="146">
        <f t="shared" si="15"/>
        <v>4.2748059999999999</v>
      </c>
      <c r="G115" s="146">
        <f t="shared" si="15"/>
        <v>1.2669E-2</v>
      </c>
      <c r="H115" s="146">
        <f t="shared" si="15"/>
        <v>0.20119399999999998</v>
      </c>
      <c r="I115" s="146">
        <f t="shared" si="15"/>
        <v>3.0170700000000004</v>
      </c>
      <c r="J115" s="146">
        <f t="shared" si="15"/>
        <v>2.8960999999999997E-2</v>
      </c>
    </row>
    <row r="116" spans="2:10" x14ac:dyDescent="0.2">
      <c r="B116" s="24" t="s">
        <v>7</v>
      </c>
      <c r="C116" s="146">
        <f t="shared" si="15"/>
        <v>30.196535000000001</v>
      </c>
      <c r="D116" s="146">
        <f t="shared" si="15"/>
        <v>34.640144999999997</v>
      </c>
      <c r="E116" s="146">
        <f t="shared" si="15"/>
        <v>14.4788</v>
      </c>
      <c r="F116" s="146">
        <f t="shared" si="15"/>
        <v>0.88288199999999994</v>
      </c>
      <c r="G116" s="146">
        <f t="shared" si="15"/>
        <v>7.5494000000000006E-2</v>
      </c>
      <c r="H116" s="146">
        <f t="shared" si="15"/>
        <v>8.789799999999999E-2</v>
      </c>
      <c r="I116" s="146">
        <f t="shared" si="15"/>
        <v>18.789977999999998</v>
      </c>
      <c r="J116" s="146">
        <f t="shared" si="15"/>
        <v>0.32509300000000002</v>
      </c>
    </row>
    <row r="117" spans="2:10" x14ac:dyDescent="0.2">
      <c r="B117" s="24" t="s">
        <v>8</v>
      </c>
      <c r="C117" s="146">
        <f t="shared" si="15"/>
        <v>135.90777199999999</v>
      </c>
      <c r="D117" s="146">
        <f t="shared" si="15"/>
        <v>137.92812799999999</v>
      </c>
      <c r="E117" s="146">
        <f t="shared" si="15"/>
        <v>107.62869000000001</v>
      </c>
      <c r="F117" s="146">
        <f t="shared" si="15"/>
        <v>0</v>
      </c>
      <c r="G117" s="146">
        <f t="shared" si="15"/>
        <v>7.7489999999999998E-3</v>
      </c>
      <c r="H117" s="146">
        <f t="shared" si="15"/>
        <v>0.79056500000000007</v>
      </c>
      <c r="I117" s="146">
        <f t="shared" si="15"/>
        <v>27.617234</v>
      </c>
      <c r="J117" s="146">
        <f t="shared" si="15"/>
        <v>1.883891</v>
      </c>
    </row>
    <row r="118" spans="2:10" x14ac:dyDescent="0.2">
      <c r="B118" s="24" t="s">
        <v>39</v>
      </c>
      <c r="C118" s="146">
        <f t="shared" si="15"/>
        <v>4.8095820000000007</v>
      </c>
      <c r="D118" s="146">
        <f t="shared" si="15"/>
        <v>4.1953069999999997</v>
      </c>
      <c r="E118" s="146">
        <f t="shared" si="15"/>
        <v>0</v>
      </c>
      <c r="F118" s="146">
        <f t="shared" si="15"/>
        <v>0</v>
      </c>
      <c r="G118" s="146">
        <f t="shared" si="15"/>
        <v>1.017738</v>
      </c>
      <c r="H118" s="146">
        <f t="shared" si="15"/>
        <v>0.70177400000000001</v>
      </c>
      <c r="I118" s="146">
        <f t="shared" si="15"/>
        <v>2.39222</v>
      </c>
      <c r="J118" s="146">
        <f t="shared" si="15"/>
        <v>8.3573999999999996E-2</v>
      </c>
    </row>
    <row r="119" spans="2:10" x14ac:dyDescent="0.2">
      <c r="B119" s="24" t="s">
        <v>9</v>
      </c>
      <c r="C119" s="146">
        <f t="shared" si="15"/>
        <v>32.878133999999996</v>
      </c>
      <c r="D119" s="146">
        <f t="shared" si="15"/>
        <v>37.342133000000004</v>
      </c>
      <c r="E119" s="146">
        <f t="shared" si="15"/>
        <v>0</v>
      </c>
      <c r="F119" s="146">
        <f t="shared" si="15"/>
        <v>0</v>
      </c>
      <c r="G119" s="146">
        <f t="shared" si="15"/>
        <v>4.4619059999999999</v>
      </c>
      <c r="H119" s="146">
        <f t="shared" si="15"/>
        <v>4.6841989999999996</v>
      </c>
      <c r="I119" s="146">
        <f t="shared" si="15"/>
        <v>26.656741</v>
      </c>
      <c r="J119" s="146">
        <f t="shared" si="15"/>
        <v>1.5392869999999998</v>
      </c>
    </row>
    <row r="120" spans="2:10" x14ac:dyDescent="0.2">
      <c r="B120" s="24" t="s">
        <v>10</v>
      </c>
      <c r="C120" s="146">
        <f t="shared" si="15"/>
        <v>8.0918999999999991E-2</v>
      </c>
      <c r="D120" s="146">
        <f t="shared" si="15"/>
        <v>0.19671</v>
      </c>
      <c r="E120" s="146">
        <f t="shared" si="15"/>
        <v>0</v>
      </c>
      <c r="F120" s="146">
        <f t="shared" si="15"/>
        <v>0</v>
      </c>
      <c r="G120" s="146">
        <f t="shared" si="15"/>
        <v>0</v>
      </c>
      <c r="H120" s="146">
        <f t="shared" si="15"/>
        <v>0</v>
      </c>
      <c r="I120" s="146">
        <f t="shared" si="15"/>
        <v>0.19245400000000001</v>
      </c>
      <c r="J120" s="146">
        <f t="shared" si="15"/>
        <v>4.2560000000000002E-3</v>
      </c>
    </row>
    <row r="121" spans="2:10" x14ac:dyDescent="0.2">
      <c r="B121" s="24" t="s">
        <v>11</v>
      </c>
      <c r="C121" s="146">
        <f t="shared" si="15"/>
        <v>1.7893240000000001</v>
      </c>
      <c r="D121" s="146">
        <f t="shared" si="15"/>
        <v>2.8606579999999999</v>
      </c>
      <c r="E121" s="146">
        <f t="shared" si="15"/>
        <v>0</v>
      </c>
      <c r="F121" s="146">
        <f t="shared" si="15"/>
        <v>0</v>
      </c>
      <c r="G121" s="146">
        <f t="shared" si="15"/>
        <v>0</v>
      </c>
      <c r="H121" s="146">
        <f t="shared" si="15"/>
        <v>0</v>
      </c>
      <c r="I121" s="146">
        <f t="shared" si="15"/>
        <v>2.8522989999999999</v>
      </c>
      <c r="J121" s="146">
        <f t="shared" si="15"/>
        <v>8.3590000000000001E-3</v>
      </c>
    </row>
    <row r="122" spans="2:10" x14ac:dyDescent="0.2">
      <c r="B122" s="24" t="s">
        <v>12</v>
      </c>
      <c r="C122" s="146">
        <f t="shared" si="15"/>
        <v>4.1308850000000001</v>
      </c>
      <c r="D122" s="146">
        <f t="shared" si="15"/>
        <v>2.0186899999999999</v>
      </c>
      <c r="E122" s="146">
        <f t="shared" si="15"/>
        <v>0</v>
      </c>
      <c r="F122" s="146">
        <f t="shared" si="15"/>
        <v>0</v>
      </c>
      <c r="G122" s="146">
        <f t="shared" si="15"/>
        <v>0</v>
      </c>
      <c r="H122" s="146">
        <f t="shared" si="15"/>
        <v>4.6496999999999997E-2</v>
      </c>
      <c r="I122" s="146">
        <f t="shared" si="15"/>
        <v>1.6203270000000001</v>
      </c>
      <c r="J122" s="146">
        <f t="shared" si="15"/>
        <v>0.35186499999999998</v>
      </c>
    </row>
    <row r="123" spans="2:10" x14ac:dyDescent="0.2">
      <c r="B123" s="24" t="s">
        <v>13</v>
      </c>
      <c r="C123" s="146">
        <f t="shared" ref="C123:J138" si="16">C79/1000</f>
        <v>0.124099</v>
      </c>
      <c r="D123" s="146">
        <f t="shared" si="16"/>
        <v>0.21354200000000001</v>
      </c>
      <c r="E123" s="146">
        <f t="shared" si="16"/>
        <v>0</v>
      </c>
      <c r="F123" s="146">
        <f t="shared" si="16"/>
        <v>0</v>
      </c>
      <c r="G123" s="146">
        <f t="shared" si="16"/>
        <v>0</v>
      </c>
      <c r="H123" s="146">
        <f t="shared" si="16"/>
        <v>0</v>
      </c>
      <c r="I123" s="146">
        <f t="shared" si="16"/>
        <v>0.17558500000000002</v>
      </c>
      <c r="J123" s="146">
        <f t="shared" si="16"/>
        <v>3.7957999999999999E-2</v>
      </c>
    </row>
    <row r="124" spans="2:10" x14ac:dyDescent="0.2">
      <c r="B124" s="24" t="s">
        <v>14</v>
      </c>
      <c r="C124" s="146">
        <f t="shared" si="16"/>
        <v>10.88519</v>
      </c>
      <c r="D124" s="146">
        <f t="shared" si="16"/>
        <v>10.865345999999999</v>
      </c>
      <c r="E124" s="146">
        <f t="shared" si="16"/>
        <v>4.0060000000000002</v>
      </c>
      <c r="F124" s="146">
        <f t="shared" si="16"/>
        <v>1.141086</v>
      </c>
      <c r="G124" s="146">
        <f t="shared" si="16"/>
        <v>1.4671540000000001</v>
      </c>
      <c r="H124" s="146">
        <f t="shared" si="16"/>
        <v>0.80668799999999996</v>
      </c>
      <c r="I124" s="146">
        <f t="shared" si="16"/>
        <v>2.9969549999999998</v>
      </c>
      <c r="J124" s="146">
        <f t="shared" si="16"/>
        <v>0.44746299999999994</v>
      </c>
    </row>
    <row r="125" spans="2:10" x14ac:dyDescent="0.2">
      <c r="B125" s="24" t="s">
        <v>15</v>
      </c>
      <c r="C125" s="146">
        <f t="shared" si="16"/>
        <v>9.0800000000000006E-4</v>
      </c>
      <c r="D125" s="146">
        <f t="shared" si="16"/>
        <v>3.4055000000000002E-2</v>
      </c>
      <c r="E125" s="146">
        <f t="shared" si="16"/>
        <v>0</v>
      </c>
      <c r="F125" s="146">
        <f t="shared" si="16"/>
        <v>0</v>
      </c>
      <c r="G125" s="146">
        <f t="shared" si="16"/>
        <v>0</v>
      </c>
      <c r="H125" s="146">
        <f t="shared" si="16"/>
        <v>0</v>
      </c>
      <c r="I125" s="146">
        <f t="shared" si="16"/>
        <v>3.4055000000000002E-2</v>
      </c>
      <c r="J125" s="146">
        <f t="shared" si="16"/>
        <v>0</v>
      </c>
    </row>
    <row r="126" spans="2:10" x14ac:dyDescent="0.2">
      <c r="B126" s="24" t="s">
        <v>16</v>
      </c>
      <c r="C126" s="146">
        <f t="shared" si="16"/>
        <v>67.742971000000011</v>
      </c>
      <c r="D126" s="146">
        <f t="shared" si="16"/>
        <v>36.587629</v>
      </c>
      <c r="E126" s="146">
        <f t="shared" si="16"/>
        <v>0.81225999999999998</v>
      </c>
      <c r="F126" s="146">
        <f t="shared" si="16"/>
        <v>0</v>
      </c>
      <c r="G126" s="146">
        <f t="shared" si="16"/>
        <v>27.772572</v>
      </c>
      <c r="H126" s="146">
        <f t="shared" si="16"/>
        <v>0.91878899999999997</v>
      </c>
      <c r="I126" s="146">
        <f t="shared" si="16"/>
        <v>5.653556</v>
      </c>
      <c r="J126" s="146">
        <f t="shared" si="16"/>
        <v>1.4304509999999999</v>
      </c>
    </row>
    <row r="127" spans="2:10" x14ac:dyDescent="0.2">
      <c r="B127" s="24" t="s">
        <v>17</v>
      </c>
      <c r="C127" s="146">
        <f t="shared" si="16"/>
        <v>11.179433000000001</v>
      </c>
      <c r="D127" s="146">
        <f t="shared" si="16"/>
        <v>11.994155000000001</v>
      </c>
      <c r="E127" s="146">
        <f t="shared" si="16"/>
        <v>0</v>
      </c>
      <c r="F127" s="146">
        <f t="shared" si="16"/>
        <v>0</v>
      </c>
      <c r="G127" s="146">
        <f t="shared" si="16"/>
        <v>0.85908000000000007</v>
      </c>
      <c r="H127" s="146">
        <f t="shared" si="16"/>
        <v>0.68058799999999997</v>
      </c>
      <c r="I127" s="146">
        <f t="shared" si="16"/>
        <v>9.7837859999999992</v>
      </c>
      <c r="J127" s="146">
        <f t="shared" si="16"/>
        <v>0.67070200000000002</v>
      </c>
    </row>
    <row r="128" spans="2:10" x14ac:dyDescent="0.2">
      <c r="B128" s="24" t="s">
        <v>18</v>
      </c>
      <c r="C128" s="146">
        <f t="shared" si="16"/>
        <v>70.684196999999998</v>
      </c>
      <c r="D128" s="146">
        <f t="shared" si="16"/>
        <v>61.419890000000002</v>
      </c>
      <c r="E128" s="146">
        <f t="shared" si="16"/>
        <v>0</v>
      </c>
      <c r="F128" s="146">
        <f t="shared" si="16"/>
        <v>47.010855000000006</v>
      </c>
      <c r="G128" s="146">
        <f t="shared" si="16"/>
        <v>3.4689929999999998</v>
      </c>
      <c r="H128" s="146">
        <f t="shared" si="16"/>
        <v>1.0255830000000001</v>
      </c>
      <c r="I128" s="146">
        <f t="shared" si="16"/>
        <v>8.8752300000000002</v>
      </c>
      <c r="J128" s="146">
        <f t="shared" si="16"/>
        <v>1.0392300000000003</v>
      </c>
    </row>
    <row r="129" spans="2:10" x14ac:dyDescent="0.2">
      <c r="B129" s="24" t="s">
        <v>19</v>
      </c>
      <c r="C129" s="146">
        <f t="shared" si="16"/>
        <v>4.4736159999999998</v>
      </c>
      <c r="D129" s="146">
        <f t="shared" si="16"/>
        <v>6.5297290000000006</v>
      </c>
      <c r="E129" s="146">
        <f t="shared" si="16"/>
        <v>0</v>
      </c>
      <c r="F129" s="146">
        <f t="shared" si="16"/>
        <v>0</v>
      </c>
      <c r="G129" s="146">
        <f t="shared" si="16"/>
        <v>0</v>
      </c>
      <c r="H129" s="146">
        <f t="shared" si="16"/>
        <v>0</v>
      </c>
      <c r="I129" s="146">
        <f t="shared" si="16"/>
        <v>6.3691189999999995</v>
      </c>
      <c r="J129" s="146">
        <f t="shared" si="16"/>
        <v>0.160611</v>
      </c>
    </row>
    <row r="130" spans="2:10" x14ac:dyDescent="0.2">
      <c r="B130" s="24" t="s">
        <v>20</v>
      </c>
      <c r="C130" s="146">
        <f t="shared" si="16"/>
        <v>28.919515999999998</v>
      </c>
      <c r="D130" s="146">
        <f t="shared" si="16"/>
        <v>25.058999</v>
      </c>
      <c r="E130" s="146">
        <f t="shared" si="16"/>
        <v>2.8769999999999998</v>
      </c>
      <c r="F130" s="146">
        <f t="shared" si="16"/>
        <v>4.0166120000000003</v>
      </c>
      <c r="G130" s="146">
        <f t="shared" si="16"/>
        <v>8.5620370000000001</v>
      </c>
      <c r="H130" s="146">
        <f t="shared" si="16"/>
        <v>3.383464</v>
      </c>
      <c r="I130" s="146">
        <f t="shared" si="16"/>
        <v>5.9092139999999995</v>
      </c>
      <c r="J130" s="146">
        <f t="shared" si="16"/>
        <v>0.310672</v>
      </c>
    </row>
    <row r="131" spans="2:10" x14ac:dyDescent="0.2">
      <c r="B131" s="24" t="s">
        <v>21</v>
      </c>
      <c r="C131" s="146">
        <f t="shared" si="16"/>
        <v>3.6556229999999998</v>
      </c>
      <c r="D131" s="146">
        <f t="shared" si="16"/>
        <v>3.4016999999999999</v>
      </c>
      <c r="E131" s="146">
        <f t="shared" si="16"/>
        <v>1.3645999999999998</v>
      </c>
      <c r="F131" s="146">
        <f t="shared" si="16"/>
        <v>0.90137400000000001</v>
      </c>
      <c r="G131" s="146">
        <f t="shared" si="16"/>
        <v>1.3632999999999999E-2</v>
      </c>
      <c r="H131" s="146">
        <f t="shared" si="16"/>
        <v>2.7600000000000004E-4</v>
      </c>
      <c r="I131" s="146">
        <f t="shared" si="16"/>
        <v>1.060791</v>
      </c>
      <c r="J131" s="146">
        <f t="shared" si="16"/>
        <v>6.1024999999999996E-2</v>
      </c>
    </row>
    <row r="132" spans="2:10" x14ac:dyDescent="0.2">
      <c r="B132" s="24" t="s">
        <v>29</v>
      </c>
      <c r="C132" s="146">
        <f t="shared" si="16"/>
        <v>6.2605010000000005</v>
      </c>
      <c r="D132" s="146">
        <f t="shared" si="16"/>
        <v>5.9999169999999999</v>
      </c>
      <c r="E132" s="146">
        <f t="shared" si="16"/>
        <v>3.76</v>
      </c>
      <c r="F132" s="146">
        <f t="shared" si="16"/>
        <v>0.36699799999999999</v>
      </c>
      <c r="G132" s="146">
        <f t="shared" si="16"/>
        <v>7.7580999999999997E-2</v>
      </c>
      <c r="H132" s="146">
        <f t="shared" si="16"/>
        <v>5.1660000000000005E-3</v>
      </c>
      <c r="I132" s="146">
        <f t="shared" si="16"/>
        <v>1.6134269999999999</v>
      </c>
      <c r="J132" s="146">
        <f t="shared" si="16"/>
        <v>0.17674499999999999</v>
      </c>
    </row>
    <row r="133" spans="2:10" x14ac:dyDescent="0.2">
      <c r="B133" s="24" t="s">
        <v>22</v>
      </c>
      <c r="C133" s="146">
        <f t="shared" si="16"/>
        <v>16.518218000000001</v>
      </c>
      <c r="D133" s="146">
        <f t="shared" si="16"/>
        <v>19.697575000000001</v>
      </c>
      <c r="E133" s="146">
        <f t="shared" si="16"/>
        <v>5.4441000000000006</v>
      </c>
      <c r="F133" s="146">
        <f t="shared" si="16"/>
        <v>0</v>
      </c>
      <c r="G133" s="146">
        <f t="shared" si="16"/>
        <v>0</v>
      </c>
      <c r="H133" s="146">
        <f t="shared" si="16"/>
        <v>0</v>
      </c>
      <c r="I133" s="146">
        <f t="shared" si="16"/>
        <v>11.952566999999998</v>
      </c>
      <c r="J133" s="146">
        <f t="shared" si="16"/>
        <v>2.3009079999999997</v>
      </c>
    </row>
    <row r="134" spans="2:10" x14ac:dyDescent="0.2">
      <c r="B134" s="24" t="s">
        <v>23</v>
      </c>
      <c r="C134" s="146">
        <f t="shared" si="16"/>
        <v>32.565789000000002</v>
      </c>
      <c r="D134" s="146">
        <f t="shared" si="16"/>
        <v>36.606934000000003</v>
      </c>
      <c r="E134" s="146">
        <f t="shared" si="16"/>
        <v>16.727</v>
      </c>
      <c r="F134" s="146">
        <f t="shared" si="16"/>
        <v>0</v>
      </c>
      <c r="G134" s="146">
        <f t="shared" si="16"/>
        <v>0</v>
      </c>
      <c r="H134" s="146">
        <f t="shared" si="16"/>
        <v>0</v>
      </c>
      <c r="I134" s="146">
        <f t="shared" si="16"/>
        <v>19.033835</v>
      </c>
      <c r="J134" s="146">
        <f t="shared" si="16"/>
        <v>0.84610000000000019</v>
      </c>
    </row>
    <row r="135" spans="2:10" x14ac:dyDescent="0.2">
      <c r="B135" s="24" t="s">
        <v>25</v>
      </c>
      <c r="C135" s="146">
        <f t="shared" si="16"/>
        <v>4.5079480000000007</v>
      </c>
      <c r="D135" s="146">
        <f t="shared" si="16"/>
        <v>5.4302770000000002</v>
      </c>
      <c r="E135" s="146">
        <f t="shared" si="16"/>
        <v>0</v>
      </c>
      <c r="F135" s="146">
        <f t="shared" si="16"/>
        <v>0</v>
      </c>
      <c r="G135" s="146">
        <f t="shared" si="16"/>
        <v>0</v>
      </c>
      <c r="H135" s="146">
        <f t="shared" si="16"/>
        <v>0</v>
      </c>
      <c r="I135" s="146">
        <f t="shared" si="16"/>
        <v>5.4302770000000002</v>
      </c>
      <c r="J135" s="146">
        <f t="shared" si="16"/>
        <v>0</v>
      </c>
    </row>
    <row r="136" spans="2:10" x14ac:dyDescent="0.2">
      <c r="B136" s="24" t="s">
        <v>27</v>
      </c>
      <c r="C136" s="146">
        <f t="shared" si="16"/>
        <v>221.517753</v>
      </c>
      <c r="D136" s="146">
        <f t="shared" si="16"/>
        <v>206.228047</v>
      </c>
      <c r="E136" s="146">
        <f t="shared" si="16"/>
        <v>0</v>
      </c>
      <c r="F136" s="146">
        <f t="shared" si="16"/>
        <v>0.100911</v>
      </c>
      <c r="G136" s="146">
        <f t="shared" si="16"/>
        <v>106.416552</v>
      </c>
      <c r="H136" s="146">
        <f t="shared" si="16"/>
        <v>74.481664000000009</v>
      </c>
      <c r="I136" s="146">
        <f t="shared" si="16"/>
        <v>14.286894</v>
      </c>
      <c r="J136" s="146">
        <f t="shared" si="16"/>
        <v>10.942026999999998</v>
      </c>
    </row>
    <row r="137" spans="2:10" x14ac:dyDescent="0.2">
      <c r="B137" s="24" t="s">
        <v>24</v>
      </c>
      <c r="C137" s="146">
        <f t="shared" si="16"/>
        <v>166.69125200000002</v>
      </c>
      <c r="D137" s="146">
        <f t="shared" si="16"/>
        <v>121.266595</v>
      </c>
      <c r="E137" s="146">
        <f t="shared" si="16"/>
        <v>14.060727</v>
      </c>
      <c r="F137" s="146">
        <f t="shared" si="16"/>
        <v>1.572773</v>
      </c>
      <c r="G137" s="146">
        <f t="shared" si="16"/>
        <v>34.851656999999996</v>
      </c>
      <c r="H137" s="146">
        <f t="shared" si="16"/>
        <v>49.257898000000004</v>
      </c>
      <c r="I137" s="146">
        <f t="shared" si="16"/>
        <v>16.633423000000001</v>
      </c>
      <c r="J137" s="146">
        <f t="shared" si="16"/>
        <v>4.8901180000000002</v>
      </c>
    </row>
    <row r="138" spans="2:10" x14ac:dyDescent="0.2">
      <c r="B138" s="24" t="s">
        <v>119</v>
      </c>
      <c r="C138" s="146">
        <f t="shared" si="16"/>
        <v>0.66912199999999999</v>
      </c>
      <c r="D138" s="146">
        <f t="shared" si="16"/>
        <v>0.73258900000000005</v>
      </c>
      <c r="E138" s="146">
        <f t="shared" si="16"/>
        <v>0</v>
      </c>
      <c r="F138" s="146">
        <f t="shared" si="16"/>
        <v>0.36585099999999998</v>
      </c>
      <c r="G138" s="146">
        <f t="shared" si="16"/>
        <v>0</v>
      </c>
      <c r="H138" s="146">
        <f t="shared" si="16"/>
        <v>0</v>
      </c>
      <c r="I138" s="146">
        <f t="shared" si="16"/>
        <v>0.36673800000000001</v>
      </c>
      <c r="J138" s="146">
        <f t="shared" si="16"/>
        <v>0</v>
      </c>
    </row>
    <row r="139" spans="2:10" x14ac:dyDescent="0.2">
      <c r="B139" s="24" t="s">
        <v>120</v>
      </c>
      <c r="C139" s="146">
        <f t="shared" ref="C139:J143" si="17">C95/1000</f>
        <v>1.6466379999999998</v>
      </c>
      <c r="D139" s="146">
        <f t="shared" si="17"/>
        <v>1.1332500000000001</v>
      </c>
      <c r="E139" s="146">
        <f t="shared" si="17"/>
        <v>0</v>
      </c>
      <c r="F139" s="146">
        <f t="shared" si="17"/>
        <v>0.80008699999999999</v>
      </c>
      <c r="G139" s="146">
        <f t="shared" si="17"/>
        <v>0</v>
      </c>
      <c r="H139" s="146">
        <f t="shared" si="17"/>
        <v>0</v>
      </c>
      <c r="I139" s="146">
        <f t="shared" si="17"/>
        <v>0.33316299999999999</v>
      </c>
      <c r="J139" s="146">
        <f t="shared" si="17"/>
        <v>0</v>
      </c>
    </row>
    <row r="140" spans="2:10" x14ac:dyDescent="0.2">
      <c r="B140" s="24" t="s">
        <v>121</v>
      </c>
      <c r="C140" s="146">
        <f t="shared" si="17"/>
        <v>1.1475309999999999</v>
      </c>
      <c r="D140" s="146">
        <f t="shared" si="17"/>
        <v>2.0005229999999998</v>
      </c>
      <c r="E140" s="146">
        <f t="shared" si="17"/>
        <v>0</v>
      </c>
      <c r="F140" s="146">
        <f t="shared" si="17"/>
        <v>0.14410800000000001</v>
      </c>
      <c r="G140" s="146">
        <f t="shared" si="17"/>
        <v>3.4817999999999995E-2</v>
      </c>
      <c r="H140" s="146">
        <f t="shared" si="17"/>
        <v>0.91066999999999998</v>
      </c>
      <c r="I140" s="146">
        <f t="shared" si="17"/>
        <v>0.91092700000000004</v>
      </c>
      <c r="J140" s="146">
        <f t="shared" si="17"/>
        <v>0</v>
      </c>
    </row>
    <row r="141" spans="2:10" x14ac:dyDescent="0.2">
      <c r="B141" s="24" t="s">
        <v>122</v>
      </c>
      <c r="C141" s="146">
        <f t="shared" si="17"/>
        <v>10.749746999999999</v>
      </c>
      <c r="D141" s="146">
        <f t="shared" si="17"/>
        <v>10.024834</v>
      </c>
      <c r="E141" s="146">
        <f t="shared" si="17"/>
        <v>0</v>
      </c>
      <c r="F141" s="146">
        <f t="shared" si="17"/>
        <v>6.609343</v>
      </c>
      <c r="G141" s="146">
        <f t="shared" si="17"/>
        <v>0.35797400000000001</v>
      </c>
      <c r="H141" s="146">
        <f t="shared" si="17"/>
        <v>0.925292</v>
      </c>
      <c r="I141" s="146">
        <f t="shared" si="17"/>
        <v>2.0804899999999997</v>
      </c>
      <c r="J141" s="146">
        <f t="shared" si="17"/>
        <v>5.1734000000000002E-2</v>
      </c>
    </row>
    <row r="142" spans="2:10" x14ac:dyDescent="0.2">
      <c r="B142" s="24" t="s">
        <v>123</v>
      </c>
      <c r="C142" s="146">
        <f t="shared" si="17"/>
        <v>28.660581999999998</v>
      </c>
      <c r="D142" s="146">
        <f t="shared" si="17"/>
        <v>39.906550000000003</v>
      </c>
      <c r="E142" s="146">
        <f t="shared" si="17"/>
        <v>0</v>
      </c>
      <c r="F142" s="146">
        <f t="shared" si="17"/>
        <v>16.546688</v>
      </c>
      <c r="G142" s="146">
        <f t="shared" si="17"/>
        <v>0.35131099999999998</v>
      </c>
      <c r="H142" s="146">
        <f t="shared" si="17"/>
        <v>3.0097969999999998</v>
      </c>
      <c r="I142" s="146">
        <f t="shared" si="17"/>
        <v>19.146742999999997</v>
      </c>
      <c r="J142" s="146">
        <f t="shared" si="17"/>
        <v>0.85201000000000005</v>
      </c>
    </row>
    <row r="143" spans="2:10" x14ac:dyDescent="0.2">
      <c r="B143" s="24" t="s">
        <v>124</v>
      </c>
      <c r="C143" s="146" t="s">
        <v>152</v>
      </c>
      <c r="D143" s="146">
        <f t="shared" si="17"/>
        <v>5.6722140000000003</v>
      </c>
      <c r="E143" s="146">
        <f t="shared" si="17"/>
        <v>0</v>
      </c>
      <c r="F143" s="146">
        <f t="shared" si="17"/>
        <v>3.6587860000000001</v>
      </c>
      <c r="G143" s="146">
        <f t="shared" si="17"/>
        <v>0</v>
      </c>
      <c r="H143" s="146">
        <f t="shared" si="17"/>
        <v>0</v>
      </c>
      <c r="I143" s="146">
        <f t="shared" si="17"/>
        <v>2.0134280000000002</v>
      </c>
      <c r="J143" s="146">
        <f t="shared" si="17"/>
        <v>0</v>
      </c>
    </row>
    <row r="144" spans="2:10" x14ac:dyDescent="0.2">
      <c r="B144" s="24" t="s">
        <v>125</v>
      </c>
      <c r="C144" s="146">
        <f t="shared" ref="C144:J145" si="18">C100/1000</f>
        <v>1.6761110000000001</v>
      </c>
      <c r="D144" s="146">
        <f t="shared" si="18"/>
        <v>1.8222739999999999</v>
      </c>
      <c r="E144" s="146">
        <f t="shared" si="18"/>
        <v>0</v>
      </c>
      <c r="F144" s="146">
        <f t="shared" si="18"/>
        <v>1.427565</v>
      </c>
      <c r="G144" s="146">
        <f t="shared" si="18"/>
        <v>0</v>
      </c>
      <c r="H144" s="146">
        <f t="shared" si="18"/>
        <v>0</v>
      </c>
      <c r="I144" s="146">
        <f t="shared" si="18"/>
        <v>0.39470899999999998</v>
      </c>
      <c r="J144" s="146">
        <f t="shared" si="18"/>
        <v>0</v>
      </c>
    </row>
    <row r="145" spans="2:10" x14ac:dyDescent="0.2">
      <c r="B145" s="24" t="s">
        <v>126</v>
      </c>
      <c r="C145" s="146" t="s">
        <v>152</v>
      </c>
      <c r="D145" s="146">
        <f t="shared" si="18"/>
        <v>0.79782399999999998</v>
      </c>
      <c r="E145" s="150">
        <f t="shared" si="18"/>
        <v>0</v>
      </c>
      <c r="F145" s="146">
        <f t="shared" si="18"/>
        <v>0</v>
      </c>
      <c r="G145" s="146">
        <f t="shared" si="18"/>
        <v>7.8999999999999996E-5</v>
      </c>
      <c r="H145" s="146">
        <f t="shared" si="18"/>
        <v>5.1110000000000001E-3</v>
      </c>
      <c r="I145" s="146">
        <f t="shared" si="18"/>
        <v>0.79263400000000006</v>
      </c>
      <c r="J145" s="146">
        <f t="shared" si="18"/>
        <v>0</v>
      </c>
    </row>
    <row r="146" spans="2:10" x14ac:dyDescent="0.2">
      <c r="B146" s="24" t="s">
        <v>127</v>
      </c>
      <c r="C146" s="146">
        <f t="shared" ref="C146:J147" si="19">C102/1000</f>
        <v>81.660325999999998</v>
      </c>
      <c r="D146" s="146">
        <f t="shared" si="19"/>
        <v>60.886669000000005</v>
      </c>
      <c r="E146" s="150">
        <f t="shared" si="19"/>
        <v>22.234821</v>
      </c>
      <c r="F146" s="146">
        <f t="shared" si="19"/>
        <v>14.337987</v>
      </c>
      <c r="G146" s="146">
        <f t="shared" si="19"/>
        <v>16.486740000000001</v>
      </c>
      <c r="H146" s="146">
        <f t="shared" si="19"/>
        <v>1.632107</v>
      </c>
      <c r="I146" s="146">
        <f t="shared" si="19"/>
        <v>4.8204539999999998</v>
      </c>
      <c r="J146" s="146">
        <f t="shared" si="19"/>
        <v>1.37456</v>
      </c>
    </row>
    <row r="147" spans="2:10" x14ac:dyDescent="0.2">
      <c r="B147" s="32" t="s">
        <v>128</v>
      </c>
      <c r="C147" s="147" t="s">
        <v>152</v>
      </c>
      <c r="D147" s="147">
        <f t="shared" si="19"/>
        <v>1.2513460000000001</v>
      </c>
      <c r="E147" s="147">
        <f t="shared" si="19"/>
        <v>0</v>
      </c>
      <c r="F147" s="147">
        <f t="shared" si="19"/>
        <v>5.5993000000000001E-2</v>
      </c>
      <c r="G147" s="147">
        <f t="shared" si="19"/>
        <v>8.6630000000000006E-3</v>
      </c>
      <c r="H147" s="147">
        <f t="shared" si="19"/>
        <v>3.0655999999999999E-2</v>
      </c>
      <c r="I147" s="147">
        <f t="shared" si="19"/>
        <v>1.1560350000000001</v>
      </c>
      <c r="J147" s="147">
        <f t="shared" si="19"/>
        <v>0</v>
      </c>
    </row>
    <row r="149" spans="2:10" x14ac:dyDescent="0.2">
      <c r="B149" s="100" t="s">
        <v>157</v>
      </c>
    </row>
  </sheetData>
  <mergeCells count="7">
    <mergeCell ref="B52:J52"/>
    <mergeCell ref="B6:J6"/>
    <mergeCell ref="B8:B9"/>
    <mergeCell ref="C8:D8"/>
    <mergeCell ref="E8:J8"/>
    <mergeCell ref="B50:J50"/>
    <mergeCell ref="B51:J5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4"/>
  <sheetViews>
    <sheetView topLeftCell="A25" workbookViewId="0">
      <selection activeCell="F38" sqref="F38"/>
    </sheetView>
  </sheetViews>
  <sheetFormatPr defaultColWidth="9.140625" defaultRowHeight="12" x14ac:dyDescent="0.2"/>
  <cols>
    <col min="1" max="1" width="9.28515625" style="104" customWidth="1"/>
    <col min="2" max="2" width="36.140625" style="104" customWidth="1"/>
    <col min="3" max="9" width="9.140625" style="104"/>
    <col min="10" max="13" width="9.140625" style="104" customWidth="1"/>
    <col min="14" max="16384" width="9.140625" style="104"/>
  </cols>
  <sheetData>
    <row r="1" spans="1:42" x14ac:dyDescent="0.2">
      <c r="F1" s="136"/>
      <c r="G1" s="136"/>
      <c r="H1" s="136"/>
      <c r="I1" s="136"/>
      <c r="J1" s="136"/>
      <c r="K1" s="136"/>
      <c r="L1" s="136"/>
      <c r="M1" s="136"/>
    </row>
    <row r="2" spans="1:42" s="99" customFormat="1" x14ac:dyDescent="0.2">
      <c r="F2" s="151"/>
      <c r="G2" s="151"/>
      <c r="H2" s="151"/>
      <c r="I2" s="152"/>
      <c r="J2" s="152"/>
      <c r="K2" s="151"/>
      <c r="L2" s="152"/>
      <c r="M2" s="152"/>
    </row>
    <row r="3" spans="1:42" s="99" customFormat="1" x14ac:dyDescent="0.2">
      <c r="B3" s="99" t="s">
        <v>108</v>
      </c>
    </row>
    <row r="4" spans="1:42" s="99" customFormat="1" x14ac:dyDescent="0.2">
      <c r="B4" s="99" t="s">
        <v>109</v>
      </c>
      <c r="F4" s="151"/>
      <c r="G4" s="151"/>
      <c r="H4" s="151"/>
      <c r="I4" s="152"/>
      <c r="J4" s="153"/>
      <c r="K4" s="151"/>
      <c r="L4" s="153"/>
      <c r="M4" s="153"/>
    </row>
    <row r="5" spans="1:42" s="99" customFormat="1" x14ac:dyDescent="0.2">
      <c r="F5" s="154"/>
      <c r="G5" s="151"/>
      <c r="H5" s="151"/>
      <c r="I5" s="152"/>
      <c r="J5" s="152"/>
      <c r="K5" s="152"/>
      <c r="L5" s="152"/>
      <c r="M5" s="152"/>
    </row>
    <row r="6" spans="1:42" s="99" customFormat="1" x14ac:dyDescent="0.2">
      <c r="B6" s="101" t="s">
        <v>159</v>
      </c>
      <c r="C6" s="101"/>
      <c r="D6" s="101"/>
      <c r="E6" s="101"/>
      <c r="F6" s="155"/>
      <c r="G6" s="156"/>
      <c r="H6" s="156"/>
      <c r="I6" s="157"/>
      <c r="J6" s="157"/>
      <c r="K6" s="157"/>
      <c r="L6" s="157"/>
      <c r="M6" s="157"/>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row>
    <row r="7" spans="1:42" s="99" customFormat="1" x14ac:dyDescent="0.2">
      <c r="B7" s="102" t="s">
        <v>160</v>
      </c>
      <c r="C7" s="102"/>
      <c r="D7" s="102"/>
      <c r="E7" s="102"/>
      <c r="F7" s="158"/>
      <c r="G7" s="159"/>
      <c r="H7" s="159"/>
      <c r="I7" s="160"/>
      <c r="J7" s="160"/>
      <c r="K7" s="160"/>
      <c r="L7" s="160"/>
      <c r="M7" s="160"/>
      <c r="N7" s="102"/>
      <c r="O7" s="102"/>
      <c r="P7" s="102"/>
      <c r="Q7" s="102"/>
      <c r="R7" s="102"/>
      <c r="S7" s="102"/>
      <c r="T7" s="102"/>
      <c r="U7" s="102"/>
      <c r="V7" s="102"/>
      <c r="W7" s="102"/>
      <c r="X7" s="102"/>
      <c r="Y7" s="102"/>
      <c r="Z7" s="102"/>
      <c r="AA7" s="102"/>
      <c r="AB7" s="102"/>
      <c r="AC7" s="102"/>
      <c r="AD7" s="102"/>
      <c r="AE7" s="102"/>
      <c r="AF7" s="102"/>
      <c r="AG7" s="102"/>
      <c r="AH7" s="102"/>
      <c r="AI7" s="102"/>
    </row>
    <row r="8" spans="1:42" x14ac:dyDescent="0.2">
      <c r="F8" s="161"/>
      <c r="G8" s="162"/>
      <c r="H8" s="136"/>
      <c r="I8" s="163"/>
      <c r="J8" s="163"/>
      <c r="K8" s="163"/>
      <c r="L8" s="163"/>
      <c r="M8" s="163"/>
    </row>
    <row r="9" spans="1:42" x14ac:dyDescent="0.2">
      <c r="F9" s="161"/>
      <c r="G9" s="162"/>
      <c r="H9" s="136"/>
      <c r="I9" s="163"/>
      <c r="J9" s="163"/>
      <c r="K9" s="163"/>
      <c r="L9" s="163"/>
      <c r="M9" s="163"/>
    </row>
    <row r="10" spans="1:42" x14ac:dyDescent="0.2">
      <c r="B10" s="60"/>
      <c r="C10" s="164">
        <v>2008</v>
      </c>
      <c r="D10" s="164">
        <v>2018</v>
      </c>
      <c r="E10" s="165">
        <v>2006</v>
      </c>
      <c r="F10" s="165">
        <v>2016</v>
      </c>
      <c r="G10" s="162"/>
      <c r="H10" s="136"/>
      <c r="I10" s="163"/>
      <c r="J10" s="163"/>
      <c r="K10" s="163"/>
      <c r="L10" s="163"/>
      <c r="M10" s="163"/>
    </row>
    <row r="11" spans="1:42" ht="12" customHeight="1" x14ac:dyDescent="0.2">
      <c r="A11" s="166"/>
      <c r="B11" s="167" t="s">
        <v>93</v>
      </c>
      <c r="C11" s="168">
        <f>C125</f>
        <v>58.37</v>
      </c>
      <c r="D11" s="168">
        <f>D125</f>
        <v>58.177</v>
      </c>
      <c r="E11" s="169">
        <f>C11</f>
        <v>58.37</v>
      </c>
      <c r="F11" s="169">
        <f>D11</f>
        <v>58.177</v>
      </c>
      <c r="G11" s="162"/>
      <c r="H11" s="136"/>
      <c r="I11" s="163"/>
      <c r="J11" s="163"/>
      <c r="K11" s="163"/>
      <c r="L11" s="163"/>
      <c r="M11" s="163"/>
    </row>
    <row r="12" spans="1:42" ht="12" customHeight="1" x14ac:dyDescent="0.2">
      <c r="C12" s="170"/>
      <c r="D12" s="171"/>
      <c r="E12" s="172"/>
      <c r="F12" s="172"/>
      <c r="G12" s="162"/>
      <c r="H12" s="136"/>
      <c r="I12" s="163"/>
      <c r="J12" s="163"/>
      <c r="K12" s="163"/>
      <c r="L12" s="163"/>
      <c r="M12" s="163"/>
    </row>
    <row r="13" spans="1:42" ht="12" customHeight="1" x14ac:dyDescent="0.2">
      <c r="A13" s="171"/>
      <c r="B13" s="166" t="s">
        <v>15</v>
      </c>
      <c r="C13" s="173">
        <v>99.951999999999998</v>
      </c>
      <c r="D13" s="174">
        <v>97.828000000000003</v>
      </c>
      <c r="E13" s="175"/>
      <c r="F13" s="175"/>
      <c r="G13" s="162"/>
      <c r="H13" s="172"/>
      <c r="I13" s="163"/>
      <c r="J13" s="163"/>
      <c r="K13" s="163"/>
      <c r="L13" s="163"/>
      <c r="M13" s="163"/>
    </row>
    <row r="14" spans="1:42" ht="12" customHeight="1" x14ac:dyDescent="0.2">
      <c r="A14" s="171"/>
      <c r="B14" s="166" t="s">
        <v>13</v>
      </c>
      <c r="C14" s="173">
        <v>97.441000000000003</v>
      </c>
      <c r="D14" s="174">
        <v>95.082999999999998</v>
      </c>
      <c r="E14" s="175"/>
      <c r="F14" s="175"/>
      <c r="G14" s="176"/>
      <c r="H14" s="172"/>
      <c r="I14" s="163"/>
      <c r="J14" s="163"/>
      <c r="K14" s="163"/>
      <c r="L14" s="163"/>
      <c r="M14" s="163"/>
    </row>
    <row r="15" spans="1:42" ht="12" customHeight="1" x14ac:dyDescent="0.2">
      <c r="A15" s="171"/>
      <c r="B15" s="166" t="s">
        <v>10</v>
      </c>
      <c r="C15" s="173">
        <v>97.54</v>
      </c>
      <c r="D15" s="174">
        <v>92.491</v>
      </c>
      <c r="E15" s="175"/>
      <c r="F15" s="175"/>
      <c r="H15" s="172"/>
      <c r="M15" s="171"/>
    </row>
    <row r="16" spans="1:42" ht="12" customHeight="1" x14ac:dyDescent="0.2">
      <c r="A16" s="171"/>
      <c r="B16" s="166" t="s">
        <v>0</v>
      </c>
      <c r="C16" s="173">
        <v>80.966999999999999</v>
      </c>
      <c r="D16" s="174">
        <v>82.31</v>
      </c>
      <c r="E16" s="175"/>
      <c r="F16" s="175"/>
      <c r="H16" s="172"/>
      <c r="M16" s="171"/>
    </row>
    <row r="17" spans="1:13" ht="12" customHeight="1" x14ac:dyDescent="0.2">
      <c r="A17" s="171"/>
      <c r="B17" s="166" t="s">
        <v>9</v>
      </c>
      <c r="C17" s="173">
        <v>82.804000000000002</v>
      </c>
      <c r="D17" s="174">
        <v>76.337999999999994</v>
      </c>
      <c r="E17" s="175"/>
      <c r="F17" s="175"/>
      <c r="H17" s="172"/>
      <c r="M17" s="171"/>
    </row>
    <row r="18" spans="1:13" ht="12" customHeight="1" x14ac:dyDescent="0.2">
      <c r="A18" s="171"/>
      <c r="B18" s="166" t="s">
        <v>19</v>
      </c>
      <c r="C18" s="177">
        <v>83.614999999999995</v>
      </c>
      <c r="D18" s="174">
        <v>75.623999999999995</v>
      </c>
      <c r="E18" s="175"/>
      <c r="F18" s="175"/>
      <c r="H18" s="172"/>
      <c r="M18" s="171"/>
    </row>
    <row r="19" spans="1:13" ht="12" customHeight="1" x14ac:dyDescent="0.2">
      <c r="A19" s="171"/>
      <c r="B19" s="166" t="s">
        <v>12</v>
      </c>
      <c r="C19" s="173">
        <v>56.015999999999998</v>
      </c>
      <c r="D19" s="174">
        <v>74.248000000000005</v>
      </c>
      <c r="E19" s="175"/>
      <c r="F19" s="175"/>
      <c r="H19" s="172"/>
      <c r="M19" s="171"/>
    </row>
    <row r="20" spans="1:13" ht="12" customHeight="1" x14ac:dyDescent="0.2">
      <c r="A20" s="171"/>
      <c r="B20" s="166" t="s">
        <v>7</v>
      </c>
      <c r="C20" s="173">
        <v>81.596999999999994</v>
      </c>
      <c r="D20" s="174">
        <v>73.293999999999997</v>
      </c>
      <c r="E20" s="175"/>
      <c r="F20" s="175"/>
      <c r="H20" s="172"/>
      <c r="M20" s="171"/>
    </row>
    <row r="21" spans="1:13" ht="12" customHeight="1" x14ac:dyDescent="0.2">
      <c r="A21" s="171"/>
      <c r="B21" s="166" t="s">
        <v>6</v>
      </c>
      <c r="C21" s="173">
        <v>72.915000000000006</v>
      </c>
      <c r="D21" s="174">
        <v>70.665999999999997</v>
      </c>
      <c r="E21" s="175"/>
      <c r="F21" s="175"/>
      <c r="H21" s="172"/>
      <c r="M21" s="171"/>
    </row>
    <row r="22" spans="1:13" ht="12" customHeight="1" x14ac:dyDescent="0.2">
      <c r="A22" s="171"/>
      <c r="B22" s="166" t="s">
        <v>5</v>
      </c>
      <c r="C22" s="173">
        <v>89.775000000000006</v>
      </c>
      <c r="D22" s="174">
        <v>67.436000000000007</v>
      </c>
      <c r="E22" s="175"/>
      <c r="F22" s="175"/>
      <c r="H22" s="172"/>
      <c r="M22" s="171"/>
    </row>
    <row r="23" spans="1:13" ht="12" customHeight="1" x14ac:dyDescent="0.2">
      <c r="A23" s="171"/>
      <c r="B23" s="166" t="s">
        <v>17</v>
      </c>
      <c r="C23" s="173">
        <v>68.742000000000004</v>
      </c>
      <c r="D23" s="174">
        <v>64.254000000000005</v>
      </c>
      <c r="E23" s="175"/>
      <c r="F23" s="175"/>
      <c r="H23" s="172"/>
      <c r="M23" s="171"/>
    </row>
    <row r="24" spans="1:13" ht="12" customHeight="1" x14ac:dyDescent="0.2">
      <c r="A24" s="171"/>
      <c r="B24" s="166" t="s">
        <v>29</v>
      </c>
      <c r="C24" s="173">
        <v>65.841999999999999</v>
      </c>
      <c r="D24" s="174">
        <v>63.679000000000002</v>
      </c>
      <c r="E24" s="175"/>
      <c r="F24" s="175"/>
      <c r="H24" s="172"/>
      <c r="M24" s="171"/>
    </row>
    <row r="25" spans="1:13" ht="12" customHeight="1" x14ac:dyDescent="0.2">
      <c r="A25" s="171"/>
      <c r="B25" s="166" t="s">
        <v>3</v>
      </c>
      <c r="C25" s="173">
        <v>60.768999999999998</v>
      </c>
      <c r="D25" s="174">
        <v>63.573</v>
      </c>
      <c r="E25" s="175"/>
      <c r="F25" s="175"/>
      <c r="H25" s="172"/>
      <c r="M25" s="171"/>
    </row>
    <row r="26" spans="1:13" ht="12" customHeight="1" x14ac:dyDescent="0.2">
      <c r="A26" s="171"/>
      <c r="B26" s="166" t="s">
        <v>16</v>
      </c>
      <c r="C26" s="173">
        <v>33.555</v>
      </c>
      <c r="D26" s="174">
        <v>59.677999999999997</v>
      </c>
      <c r="E26" s="175"/>
      <c r="F26" s="175"/>
      <c r="H26" s="172"/>
      <c r="M26" s="171"/>
    </row>
    <row r="27" spans="1:13" ht="12" customHeight="1" x14ac:dyDescent="0.2">
      <c r="A27" s="171"/>
      <c r="B27" s="166" t="s">
        <v>14</v>
      </c>
      <c r="C27" s="173">
        <v>62.588999999999999</v>
      </c>
      <c r="D27" s="174">
        <v>58.061999999999998</v>
      </c>
      <c r="E27" s="175"/>
      <c r="F27" s="175"/>
      <c r="H27" s="172"/>
      <c r="M27" s="171"/>
    </row>
    <row r="28" spans="1:13" ht="12" customHeight="1" x14ac:dyDescent="0.2">
      <c r="A28" s="171"/>
      <c r="B28" s="166" t="s">
        <v>39</v>
      </c>
      <c r="C28" s="173">
        <v>54.746000000000002</v>
      </c>
      <c r="D28" s="174">
        <v>52.701000000000001</v>
      </c>
      <c r="E28" s="175"/>
      <c r="F28" s="175"/>
      <c r="H28" s="172"/>
      <c r="M28" s="171"/>
    </row>
    <row r="29" spans="1:13" ht="12" customHeight="1" x14ac:dyDescent="0.2">
      <c r="A29" s="171"/>
      <c r="B29" s="166" t="s">
        <v>21</v>
      </c>
      <c r="C29" s="173">
        <v>55.218000000000004</v>
      </c>
      <c r="D29" s="174">
        <v>51.301000000000002</v>
      </c>
      <c r="E29" s="175"/>
      <c r="F29" s="175"/>
      <c r="H29" s="172"/>
      <c r="M29" s="171"/>
    </row>
    <row r="30" spans="1:13" ht="12" customHeight="1" x14ac:dyDescent="0.2">
      <c r="A30" s="171"/>
      <c r="B30" s="166" t="s">
        <v>8</v>
      </c>
      <c r="C30" s="173">
        <v>50.750999999999998</v>
      </c>
      <c r="D30" s="174">
        <v>46.581000000000003</v>
      </c>
      <c r="E30" s="175"/>
      <c r="F30" s="175"/>
      <c r="H30" s="172"/>
      <c r="M30" s="171"/>
    </row>
    <row r="31" spans="1:13" ht="12" customHeight="1" x14ac:dyDescent="0.2">
      <c r="A31" s="171"/>
      <c r="B31" s="166" t="s">
        <v>22</v>
      </c>
      <c r="C31" s="173">
        <v>54.408999999999999</v>
      </c>
      <c r="D31" s="174">
        <v>44.881</v>
      </c>
      <c r="E31" s="175"/>
      <c r="F31" s="175"/>
      <c r="H31" s="172"/>
    </row>
    <row r="32" spans="1:13" ht="12" customHeight="1" x14ac:dyDescent="0.2">
      <c r="A32" s="171"/>
      <c r="B32" s="166" t="s">
        <v>18</v>
      </c>
      <c r="C32" s="173">
        <v>30.861999999999998</v>
      </c>
      <c r="D32" s="174">
        <v>44.802999999999997</v>
      </c>
      <c r="E32" s="175"/>
      <c r="F32" s="175"/>
      <c r="H32" s="172"/>
      <c r="M32" s="171"/>
    </row>
    <row r="33" spans="1:13" ht="12" customHeight="1" x14ac:dyDescent="0.2">
      <c r="A33" s="171"/>
      <c r="B33" s="166" t="s">
        <v>11</v>
      </c>
      <c r="C33" s="173">
        <v>58.825000000000003</v>
      </c>
      <c r="D33" s="174">
        <v>44.313000000000002</v>
      </c>
      <c r="E33" s="175"/>
      <c r="F33" s="175"/>
      <c r="H33" s="178"/>
      <c r="M33" s="171"/>
    </row>
    <row r="34" spans="1:13" ht="12" customHeight="1" x14ac:dyDescent="0.2">
      <c r="A34" s="171"/>
      <c r="B34" s="166" t="s">
        <v>85</v>
      </c>
      <c r="C34" s="173">
        <v>27.736000000000001</v>
      </c>
      <c r="D34" s="174">
        <v>36.744999999999997</v>
      </c>
      <c r="E34" s="175"/>
      <c r="F34" s="175"/>
      <c r="H34" s="172"/>
    </row>
    <row r="35" spans="1:13" ht="12" customHeight="1" x14ac:dyDescent="0.2">
      <c r="A35" s="171"/>
      <c r="B35" s="166" t="s">
        <v>1</v>
      </c>
      <c r="C35" s="173">
        <v>52.152999999999999</v>
      </c>
      <c r="D35" s="174">
        <v>36.375</v>
      </c>
      <c r="E35" s="175"/>
      <c r="F35" s="175"/>
      <c r="H35" s="172"/>
      <c r="M35" s="171"/>
    </row>
    <row r="36" spans="1:13" ht="12" customHeight="1" x14ac:dyDescent="0.2">
      <c r="A36" s="171"/>
      <c r="B36" s="166" t="s">
        <v>23</v>
      </c>
      <c r="C36" s="173">
        <v>38.24</v>
      </c>
      <c r="D36" s="174">
        <v>29.195</v>
      </c>
      <c r="E36" s="175"/>
      <c r="F36" s="175"/>
      <c r="H36" s="172"/>
    </row>
    <row r="37" spans="1:13" ht="12" customHeight="1" x14ac:dyDescent="0.2">
      <c r="A37" s="171"/>
      <c r="B37" s="166" t="s">
        <v>20</v>
      </c>
      <c r="C37" s="173">
        <v>27.65</v>
      </c>
      <c r="D37" s="174">
        <v>24.288</v>
      </c>
      <c r="E37" s="175"/>
      <c r="F37" s="175"/>
      <c r="H37" s="172"/>
    </row>
    <row r="38" spans="1:13" ht="12" customHeight="1" x14ac:dyDescent="0.2">
      <c r="A38" s="171"/>
      <c r="B38" s="166" t="s">
        <v>2</v>
      </c>
      <c r="C38" s="173">
        <v>-20.984000000000002</v>
      </c>
      <c r="D38" s="174">
        <v>23.677</v>
      </c>
      <c r="E38" s="175"/>
      <c r="F38" s="175"/>
      <c r="H38" s="172"/>
    </row>
    <row r="39" spans="1:13" ht="12" customHeight="1" x14ac:dyDescent="0.2">
      <c r="A39" s="171"/>
      <c r="B39" s="166" t="s">
        <v>4</v>
      </c>
      <c r="C39" s="173">
        <v>27.53</v>
      </c>
      <c r="D39" s="174">
        <v>0.74099999999999999</v>
      </c>
      <c r="E39" s="175"/>
      <c r="F39" s="175"/>
      <c r="H39" s="172"/>
    </row>
    <row r="40" spans="1:13" ht="12" customHeight="1" x14ac:dyDescent="0.2">
      <c r="A40" s="171"/>
      <c r="B40" s="166"/>
      <c r="C40" s="173"/>
      <c r="D40" s="174"/>
      <c r="E40" s="175"/>
      <c r="F40" s="175"/>
      <c r="H40" s="172"/>
    </row>
    <row r="41" spans="1:13" ht="12" customHeight="1" x14ac:dyDescent="0.2">
      <c r="A41" s="166"/>
      <c r="B41" s="166" t="s">
        <v>25</v>
      </c>
      <c r="C41" s="173">
        <f t="shared" ref="C41:D41" si="0">C157</f>
        <v>21.2</v>
      </c>
      <c r="D41" s="174">
        <f t="shared" si="0"/>
        <v>19.245999999999999</v>
      </c>
      <c r="E41" s="179"/>
      <c r="F41" s="180"/>
    </row>
    <row r="42" spans="1:13" ht="12" customHeight="1" x14ac:dyDescent="0.2">
      <c r="A42" s="166"/>
      <c r="B42" s="166" t="s">
        <v>161</v>
      </c>
      <c r="C42" s="173">
        <v>-18</v>
      </c>
      <c r="D42" s="174">
        <v>-25</v>
      </c>
      <c r="E42" s="179"/>
      <c r="F42" s="180"/>
    </row>
    <row r="43" spans="1:13" ht="12" customHeight="1" x14ac:dyDescent="0.2">
      <c r="A43" s="166"/>
      <c r="B43" s="166"/>
      <c r="C43" s="173"/>
      <c r="D43" s="174"/>
      <c r="E43" s="179"/>
      <c r="F43" s="180"/>
    </row>
    <row r="44" spans="1:13" x14ac:dyDescent="0.2">
      <c r="A44" s="166"/>
      <c r="B44" s="181" t="s">
        <v>123</v>
      </c>
      <c r="C44" s="173">
        <v>72.379000000000005</v>
      </c>
      <c r="D44" s="174">
        <v>73.790000000000006</v>
      </c>
      <c r="E44" s="175"/>
      <c r="F44" s="175"/>
    </row>
    <row r="45" spans="1:13" x14ac:dyDescent="0.2">
      <c r="A45" s="166"/>
      <c r="B45" s="181" t="s">
        <v>120</v>
      </c>
      <c r="C45" s="173">
        <v>46.304000000000002</v>
      </c>
      <c r="D45" s="174">
        <v>58.679000000000002</v>
      </c>
      <c r="E45" s="175"/>
      <c r="F45" s="175"/>
    </row>
    <row r="46" spans="1:13" ht="12" customHeight="1" x14ac:dyDescent="0.2">
      <c r="A46" s="166"/>
      <c r="B46" s="166" t="s">
        <v>122</v>
      </c>
      <c r="C46" s="173">
        <v>37.728999999999999</v>
      </c>
      <c r="D46" s="174">
        <v>34.64</v>
      </c>
      <c r="E46" s="175"/>
      <c r="F46" s="175"/>
    </row>
    <row r="47" spans="1:13" ht="12" customHeight="1" x14ac:dyDescent="0.2">
      <c r="A47" s="166"/>
      <c r="B47" s="166" t="s">
        <v>119</v>
      </c>
      <c r="C47" s="173">
        <v>46.207999999999998</v>
      </c>
      <c r="D47" s="174">
        <v>30.902000000000001</v>
      </c>
      <c r="E47" s="175"/>
      <c r="F47" s="175"/>
    </row>
    <row r="48" spans="1:13" ht="12" customHeight="1" x14ac:dyDescent="0.2">
      <c r="A48" s="166"/>
      <c r="B48" s="166" t="s">
        <v>121</v>
      </c>
      <c r="C48" s="173">
        <v>49.78</v>
      </c>
      <c r="D48" s="174">
        <v>21.135999999999999</v>
      </c>
      <c r="E48" s="175"/>
      <c r="F48" s="175"/>
    </row>
    <row r="49" spans="1:12" ht="12" customHeight="1" x14ac:dyDescent="0.2">
      <c r="A49" s="166"/>
      <c r="B49" s="166"/>
      <c r="C49" s="173"/>
      <c r="D49" s="174"/>
      <c r="E49" s="175"/>
      <c r="F49" s="180"/>
    </row>
    <row r="50" spans="1:12" x14ac:dyDescent="0.2">
      <c r="A50" s="166"/>
      <c r="B50" s="104" t="s">
        <v>162</v>
      </c>
      <c r="C50" s="173" t="s">
        <v>152</v>
      </c>
      <c r="D50" s="174">
        <v>24.263000000000002</v>
      </c>
      <c r="E50" s="175"/>
      <c r="F50" s="175"/>
    </row>
    <row r="51" spans="1:12" x14ac:dyDescent="0.2">
      <c r="A51" s="166"/>
      <c r="B51" s="182" t="s">
        <v>125</v>
      </c>
      <c r="C51" s="173">
        <f t="shared" ref="C51:D51" si="1">C168</f>
        <v>27.071000000000002</v>
      </c>
      <c r="D51" s="174">
        <f t="shared" si="1"/>
        <v>29.274000000000001</v>
      </c>
      <c r="E51" s="175"/>
      <c r="F51" s="175"/>
    </row>
    <row r="52" spans="1:12" x14ac:dyDescent="0.2">
      <c r="A52" s="166"/>
      <c r="B52" s="183"/>
      <c r="C52" s="173"/>
      <c r="D52" s="174"/>
      <c r="E52" s="175"/>
      <c r="F52" s="175"/>
    </row>
    <row r="53" spans="1:12" x14ac:dyDescent="0.2">
      <c r="A53" s="166"/>
      <c r="B53" s="183" t="s">
        <v>163</v>
      </c>
      <c r="C53" s="173" t="s">
        <v>152</v>
      </c>
      <c r="D53" s="174">
        <v>75.665999999999997</v>
      </c>
      <c r="E53" s="175"/>
      <c r="F53" s="175"/>
    </row>
    <row r="54" spans="1:12" ht="12" customHeight="1" x14ac:dyDescent="0.2">
      <c r="A54" s="166"/>
      <c r="B54" s="166" t="s">
        <v>126</v>
      </c>
      <c r="C54" s="173">
        <v>103.908</v>
      </c>
      <c r="D54" s="174">
        <v>73.789000000000001</v>
      </c>
      <c r="E54" s="175"/>
      <c r="F54" s="175"/>
    </row>
    <row r="55" spans="1:12" ht="12" customHeight="1" x14ac:dyDescent="0.2">
      <c r="A55" s="166"/>
      <c r="B55" s="166" t="s">
        <v>127</v>
      </c>
      <c r="C55" s="173">
        <v>42.415999999999997</v>
      </c>
      <c r="D55" s="174">
        <v>34.466999999999999</v>
      </c>
      <c r="E55" s="175"/>
      <c r="F55" s="175"/>
    </row>
    <row r="56" spans="1:12" x14ac:dyDescent="0.2">
      <c r="A56" s="166"/>
      <c r="C56" s="163"/>
      <c r="D56" s="184"/>
      <c r="E56" s="185"/>
      <c r="F56" s="185"/>
    </row>
    <row r="57" spans="1:12" ht="15" customHeight="1" x14ac:dyDescent="0.2">
      <c r="A57" s="166"/>
      <c r="B57" s="148" t="s">
        <v>164</v>
      </c>
      <c r="C57" s="163"/>
      <c r="D57" s="184"/>
      <c r="E57" s="185"/>
      <c r="F57" s="185"/>
    </row>
    <row r="58" spans="1:12" x14ac:dyDescent="0.2">
      <c r="A58" s="166"/>
      <c r="B58" s="102" t="s">
        <v>165</v>
      </c>
      <c r="C58" s="163"/>
      <c r="D58" s="184"/>
      <c r="E58" s="185"/>
      <c r="F58" s="185"/>
    </row>
    <row r="59" spans="1:12" x14ac:dyDescent="0.2">
      <c r="A59" s="166"/>
      <c r="B59" s="104" t="s">
        <v>166</v>
      </c>
      <c r="C59" s="122"/>
      <c r="D59" s="122"/>
      <c r="E59" s="122"/>
      <c r="F59" s="122"/>
      <c r="G59" s="122"/>
      <c r="H59" s="122"/>
      <c r="I59" s="122"/>
      <c r="J59" s="122"/>
      <c r="K59" s="135"/>
      <c r="L59" s="135"/>
    </row>
    <row r="60" spans="1:12" x14ac:dyDescent="0.2">
      <c r="B60" s="186" t="s">
        <v>167</v>
      </c>
      <c r="C60" s="163"/>
      <c r="G60" s="136"/>
    </row>
    <row r="61" spans="1:12" x14ac:dyDescent="0.2">
      <c r="B61" s="136"/>
      <c r="C61" s="136"/>
      <c r="D61" s="136"/>
    </row>
    <row r="62" spans="1:12" x14ac:dyDescent="0.2">
      <c r="C62" s="136"/>
      <c r="D62" s="136"/>
    </row>
    <row r="63" spans="1:12" x14ac:dyDescent="0.2">
      <c r="B63" s="136"/>
      <c r="C63" s="187"/>
      <c r="D63" s="136"/>
    </row>
    <row r="64" spans="1:12" x14ac:dyDescent="0.2">
      <c r="B64" s="136"/>
      <c r="C64" s="187"/>
      <c r="D64" s="136"/>
    </row>
    <row r="65" spans="2:4" x14ac:dyDescent="0.2">
      <c r="B65" s="136"/>
      <c r="C65" s="187"/>
      <c r="D65" s="136"/>
    </row>
    <row r="66" spans="2:4" x14ac:dyDescent="0.2">
      <c r="B66" s="136"/>
      <c r="C66" s="187"/>
      <c r="D66" s="136"/>
    </row>
    <row r="67" spans="2:4" x14ac:dyDescent="0.2">
      <c r="B67" s="136"/>
      <c r="C67" s="187"/>
      <c r="D67" s="136"/>
    </row>
    <row r="68" spans="2:4" x14ac:dyDescent="0.2">
      <c r="B68" s="136"/>
      <c r="C68" s="187"/>
      <c r="D68" s="136"/>
    </row>
    <row r="69" spans="2:4" x14ac:dyDescent="0.2">
      <c r="C69" s="171"/>
      <c r="D69" s="136"/>
    </row>
    <row r="70" spans="2:4" x14ac:dyDescent="0.2">
      <c r="C70" s="171"/>
      <c r="D70" s="136"/>
    </row>
    <row r="71" spans="2:4" x14ac:dyDescent="0.2">
      <c r="C71" s="171"/>
      <c r="D71" s="136"/>
    </row>
    <row r="72" spans="2:4" x14ac:dyDescent="0.2">
      <c r="C72" s="171"/>
      <c r="D72" s="136"/>
    </row>
    <row r="73" spans="2:4" x14ac:dyDescent="0.2">
      <c r="C73" s="171"/>
      <c r="D73" s="136"/>
    </row>
    <row r="74" spans="2:4" x14ac:dyDescent="0.2">
      <c r="C74" s="171"/>
      <c r="D74" s="136"/>
    </row>
    <row r="75" spans="2:4" x14ac:dyDescent="0.2">
      <c r="C75" s="171"/>
      <c r="D75" s="136"/>
    </row>
    <row r="76" spans="2:4" x14ac:dyDescent="0.2">
      <c r="C76" s="171"/>
      <c r="D76" s="136"/>
    </row>
    <row r="77" spans="2:4" x14ac:dyDescent="0.2">
      <c r="C77" s="171"/>
      <c r="D77" s="136"/>
    </row>
    <row r="78" spans="2:4" x14ac:dyDescent="0.2">
      <c r="C78" s="171"/>
      <c r="D78" s="136"/>
    </row>
    <row r="79" spans="2:4" x14ac:dyDescent="0.2">
      <c r="C79" s="171"/>
      <c r="D79" s="136"/>
    </row>
    <row r="80" spans="2:4" x14ac:dyDescent="0.2">
      <c r="C80" s="171"/>
      <c r="D80" s="136"/>
    </row>
    <row r="81" spans="3:4" x14ac:dyDescent="0.2">
      <c r="C81" s="171"/>
      <c r="D81" s="136"/>
    </row>
    <row r="82" spans="3:4" x14ac:dyDescent="0.2">
      <c r="C82" s="171"/>
      <c r="D82" s="136"/>
    </row>
    <row r="83" spans="3:4" x14ac:dyDescent="0.2">
      <c r="C83" s="171"/>
      <c r="D83" s="136"/>
    </row>
    <row r="84" spans="3:4" x14ac:dyDescent="0.2">
      <c r="C84" s="171"/>
      <c r="D84" s="136"/>
    </row>
    <row r="85" spans="3:4" x14ac:dyDescent="0.2">
      <c r="C85" s="171"/>
      <c r="D85" s="136"/>
    </row>
    <row r="86" spans="3:4" x14ac:dyDescent="0.2">
      <c r="C86" s="171"/>
      <c r="D86" s="136"/>
    </row>
    <row r="87" spans="3:4" x14ac:dyDescent="0.2">
      <c r="C87" s="171"/>
      <c r="D87" s="136"/>
    </row>
    <row r="88" spans="3:4" x14ac:dyDescent="0.2">
      <c r="C88" s="171"/>
      <c r="D88" s="136"/>
    </row>
    <row r="89" spans="3:4" x14ac:dyDescent="0.2">
      <c r="C89" s="171"/>
      <c r="D89" s="136"/>
    </row>
    <row r="90" spans="3:4" x14ac:dyDescent="0.2">
      <c r="C90" s="171"/>
      <c r="D90" s="136"/>
    </row>
    <row r="91" spans="3:4" x14ac:dyDescent="0.2">
      <c r="C91" s="171"/>
      <c r="D91" s="136"/>
    </row>
    <row r="92" spans="3:4" x14ac:dyDescent="0.2">
      <c r="C92" s="171"/>
      <c r="D92" s="136"/>
    </row>
    <row r="93" spans="3:4" x14ac:dyDescent="0.2">
      <c r="C93" s="171"/>
      <c r="D93" s="136"/>
    </row>
    <row r="94" spans="3:4" x14ac:dyDescent="0.2">
      <c r="C94" s="171"/>
      <c r="D94" s="136"/>
    </row>
    <row r="95" spans="3:4" x14ac:dyDescent="0.2">
      <c r="C95" s="171"/>
      <c r="D95" s="136"/>
    </row>
    <row r="96" spans="3:4" x14ac:dyDescent="0.2">
      <c r="C96" s="171"/>
      <c r="D96" s="136"/>
    </row>
    <row r="97" spans="2:4" x14ac:dyDescent="0.2">
      <c r="D97" s="136"/>
    </row>
    <row r="98" spans="2:4" ht="15.75" customHeight="1" x14ac:dyDescent="0.2">
      <c r="D98" s="136"/>
    </row>
    <row r="99" spans="2:4" ht="16.5" customHeight="1" x14ac:dyDescent="0.2">
      <c r="D99" s="136"/>
    </row>
    <row r="100" spans="2:4" x14ac:dyDescent="0.2">
      <c r="D100" s="136"/>
    </row>
    <row r="101" spans="2:4" ht="35.65" customHeight="1" x14ac:dyDescent="0.2">
      <c r="D101" s="136"/>
    </row>
    <row r="102" spans="2:4" x14ac:dyDescent="0.2">
      <c r="B102" s="136"/>
      <c r="C102" s="136"/>
      <c r="D102" s="136"/>
    </row>
    <row r="103" spans="2:4" x14ac:dyDescent="0.2">
      <c r="B103" s="136"/>
      <c r="C103" s="136"/>
    </row>
    <row r="104" spans="2:4" x14ac:dyDescent="0.2">
      <c r="B104" s="136"/>
      <c r="C104" s="136"/>
    </row>
    <row r="115" spans="2:5" x14ac:dyDescent="0.2">
      <c r="B115" s="99" t="s">
        <v>168</v>
      </c>
    </row>
    <row r="117" spans="2:5" x14ac:dyDescent="0.2">
      <c r="B117" s="104" t="s">
        <v>169</v>
      </c>
      <c r="C117" s="57">
        <v>44008.474548611106</v>
      </c>
      <c r="E117" s="99" t="s">
        <v>132</v>
      </c>
    </row>
    <row r="118" spans="2:5" x14ac:dyDescent="0.2">
      <c r="B118" s="104" t="s">
        <v>170</v>
      </c>
      <c r="C118" s="57">
        <v>44011.521684305553</v>
      </c>
      <c r="E118" s="188" t="s">
        <v>171</v>
      </c>
    </row>
    <row r="119" spans="2:5" x14ac:dyDescent="0.2">
      <c r="B119" s="104" t="s">
        <v>172</v>
      </c>
      <c r="C119" s="104" t="s">
        <v>134</v>
      </c>
    </row>
    <row r="121" spans="2:5" x14ac:dyDescent="0.2">
      <c r="B121" s="104" t="s">
        <v>173</v>
      </c>
      <c r="C121" s="104" t="s">
        <v>30</v>
      </c>
    </row>
    <row r="122" spans="2:5" x14ac:dyDescent="0.2">
      <c r="B122" s="104" t="s">
        <v>174</v>
      </c>
      <c r="C122" s="104" t="s">
        <v>175</v>
      </c>
    </row>
    <row r="124" spans="2:5" x14ac:dyDescent="0.2">
      <c r="B124" s="60" t="s">
        <v>176</v>
      </c>
      <c r="C124" s="189" t="s">
        <v>177</v>
      </c>
      <c r="D124" s="189" t="s">
        <v>178</v>
      </c>
    </row>
    <row r="125" spans="2:5" x14ac:dyDescent="0.2">
      <c r="B125" s="190" t="s">
        <v>151</v>
      </c>
      <c r="C125" s="190">
        <v>58.37</v>
      </c>
      <c r="D125" s="190">
        <v>58.177</v>
      </c>
    </row>
    <row r="127" spans="2:5" x14ac:dyDescent="0.2">
      <c r="B127" s="104" t="s">
        <v>15</v>
      </c>
      <c r="C127" s="104">
        <v>99.951999999999998</v>
      </c>
      <c r="D127" s="104">
        <v>97.828000000000003</v>
      </c>
    </row>
    <row r="128" spans="2:5" x14ac:dyDescent="0.2">
      <c r="B128" s="104" t="s">
        <v>13</v>
      </c>
      <c r="C128" s="104">
        <v>97.441000000000003</v>
      </c>
      <c r="D128" s="104">
        <v>95.082999999999998</v>
      </c>
    </row>
    <row r="129" spans="2:4" x14ac:dyDescent="0.2">
      <c r="B129" s="104" t="s">
        <v>10</v>
      </c>
      <c r="C129" s="104">
        <v>97.54</v>
      </c>
      <c r="D129" s="104">
        <v>92.491</v>
      </c>
    </row>
    <row r="130" spans="2:4" x14ac:dyDescent="0.2">
      <c r="B130" s="104" t="s">
        <v>0</v>
      </c>
      <c r="C130" s="104">
        <v>80.966999999999999</v>
      </c>
      <c r="D130" s="104">
        <v>82.31</v>
      </c>
    </row>
    <row r="131" spans="2:4" x14ac:dyDescent="0.2">
      <c r="B131" s="104" t="s">
        <v>9</v>
      </c>
      <c r="C131" s="104">
        <v>82.804000000000002</v>
      </c>
      <c r="D131" s="104">
        <v>76.337999999999994</v>
      </c>
    </row>
    <row r="132" spans="2:4" x14ac:dyDescent="0.2">
      <c r="B132" s="104" t="s">
        <v>19</v>
      </c>
      <c r="C132" s="104">
        <v>83.614999999999995</v>
      </c>
      <c r="D132" s="104">
        <v>75.623999999999995</v>
      </c>
    </row>
    <row r="133" spans="2:4" x14ac:dyDescent="0.2">
      <c r="B133" s="104" t="s">
        <v>12</v>
      </c>
      <c r="C133" s="104">
        <v>56.015999999999998</v>
      </c>
      <c r="D133" s="104">
        <v>74.248000000000005</v>
      </c>
    </row>
    <row r="134" spans="2:4" x14ac:dyDescent="0.2">
      <c r="B134" s="104" t="s">
        <v>7</v>
      </c>
      <c r="C134" s="104">
        <v>81.596999999999994</v>
      </c>
      <c r="D134" s="104">
        <v>73.293999999999997</v>
      </c>
    </row>
    <row r="135" spans="2:4" x14ac:dyDescent="0.2">
      <c r="B135" s="104" t="s">
        <v>6</v>
      </c>
      <c r="C135" s="104">
        <v>72.915000000000006</v>
      </c>
      <c r="D135" s="104">
        <v>70.665999999999997</v>
      </c>
    </row>
    <row r="136" spans="2:4" x14ac:dyDescent="0.2">
      <c r="B136" s="104" t="s">
        <v>5</v>
      </c>
      <c r="C136" s="104">
        <v>89.775000000000006</v>
      </c>
      <c r="D136" s="104">
        <v>67.436000000000007</v>
      </c>
    </row>
    <row r="137" spans="2:4" x14ac:dyDescent="0.2">
      <c r="B137" s="104" t="s">
        <v>17</v>
      </c>
      <c r="C137" s="104">
        <v>68.742000000000004</v>
      </c>
      <c r="D137" s="104">
        <v>64.254000000000005</v>
      </c>
    </row>
    <row r="138" spans="2:4" x14ac:dyDescent="0.2">
      <c r="B138" s="104" t="s">
        <v>29</v>
      </c>
      <c r="C138" s="104">
        <v>65.841999999999999</v>
      </c>
      <c r="D138" s="104">
        <v>63.679000000000002</v>
      </c>
    </row>
    <row r="139" spans="2:4" x14ac:dyDescent="0.2">
      <c r="B139" s="104" t="s">
        <v>3</v>
      </c>
      <c r="C139" s="104">
        <v>60.768999999999998</v>
      </c>
      <c r="D139" s="104">
        <v>63.573</v>
      </c>
    </row>
    <row r="140" spans="2:4" x14ac:dyDescent="0.2">
      <c r="B140" s="104" t="s">
        <v>16</v>
      </c>
      <c r="C140" s="104">
        <v>33.555</v>
      </c>
      <c r="D140" s="104">
        <v>59.677999999999997</v>
      </c>
    </row>
    <row r="141" spans="2:4" x14ac:dyDescent="0.2">
      <c r="B141" s="104" t="s">
        <v>14</v>
      </c>
      <c r="C141" s="104">
        <v>62.588999999999999</v>
      </c>
      <c r="D141" s="104">
        <v>58.061999999999998</v>
      </c>
    </row>
    <row r="142" spans="2:4" x14ac:dyDescent="0.2">
      <c r="B142" s="104" t="s">
        <v>39</v>
      </c>
      <c r="C142" s="104">
        <v>54.746000000000002</v>
      </c>
      <c r="D142" s="104">
        <v>52.701000000000001</v>
      </c>
    </row>
    <row r="143" spans="2:4" x14ac:dyDescent="0.2">
      <c r="B143" s="104" t="s">
        <v>21</v>
      </c>
      <c r="C143" s="104">
        <v>55.218000000000004</v>
      </c>
      <c r="D143" s="104">
        <v>51.301000000000002</v>
      </c>
    </row>
    <row r="144" spans="2:4" x14ac:dyDescent="0.2">
      <c r="B144" s="104" t="s">
        <v>8</v>
      </c>
      <c r="C144" s="104">
        <v>50.750999999999998</v>
      </c>
      <c r="D144" s="104">
        <v>46.581000000000003</v>
      </c>
    </row>
    <row r="145" spans="2:4" x14ac:dyDescent="0.2">
      <c r="B145" s="104" t="s">
        <v>22</v>
      </c>
      <c r="C145" s="104">
        <v>54.408999999999999</v>
      </c>
      <c r="D145" s="104">
        <v>44.881</v>
      </c>
    </row>
    <row r="146" spans="2:4" x14ac:dyDescent="0.2">
      <c r="B146" s="104" t="s">
        <v>18</v>
      </c>
      <c r="C146" s="104">
        <v>30.861999999999998</v>
      </c>
      <c r="D146" s="104">
        <v>44.802999999999997</v>
      </c>
    </row>
    <row r="147" spans="2:4" x14ac:dyDescent="0.2">
      <c r="B147" s="104" t="s">
        <v>11</v>
      </c>
      <c r="C147" s="104">
        <v>58.825000000000003</v>
      </c>
      <c r="D147" s="104">
        <v>44.313000000000002</v>
      </c>
    </row>
    <row r="148" spans="2:4" x14ac:dyDescent="0.2">
      <c r="B148" s="104" t="s">
        <v>85</v>
      </c>
      <c r="C148" s="104">
        <v>27.736000000000001</v>
      </c>
      <c r="D148" s="104">
        <v>36.744999999999997</v>
      </c>
    </row>
    <row r="149" spans="2:4" x14ac:dyDescent="0.2">
      <c r="B149" s="104" t="s">
        <v>1</v>
      </c>
      <c r="C149" s="104">
        <v>52.152999999999999</v>
      </c>
      <c r="D149" s="104">
        <v>36.375</v>
      </c>
    </row>
    <row r="150" spans="2:4" x14ac:dyDescent="0.2">
      <c r="B150" s="104" t="s">
        <v>23</v>
      </c>
      <c r="C150" s="104">
        <v>38.24</v>
      </c>
      <c r="D150" s="104">
        <v>29.195</v>
      </c>
    </row>
    <row r="151" spans="2:4" x14ac:dyDescent="0.2">
      <c r="B151" s="104" t="s">
        <v>20</v>
      </c>
      <c r="C151" s="104">
        <v>27.65</v>
      </c>
      <c r="D151" s="104">
        <v>24.288</v>
      </c>
    </row>
    <row r="152" spans="2:4" x14ac:dyDescent="0.2">
      <c r="B152" s="104" t="s">
        <v>2</v>
      </c>
      <c r="C152" s="104">
        <v>-20.984000000000002</v>
      </c>
      <c r="D152" s="104">
        <v>23.677</v>
      </c>
    </row>
    <row r="153" spans="2:4" x14ac:dyDescent="0.2">
      <c r="B153" s="104" t="s">
        <v>4</v>
      </c>
      <c r="C153" s="104">
        <v>27.53</v>
      </c>
      <c r="D153" s="104">
        <v>0.74099999999999999</v>
      </c>
    </row>
    <row r="155" spans="2:4" x14ac:dyDescent="0.2">
      <c r="B155" s="104" t="s">
        <v>24</v>
      </c>
      <c r="C155" s="104">
        <v>26.236000000000001</v>
      </c>
      <c r="D155" s="104">
        <v>35.441000000000003</v>
      </c>
    </row>
    <row r="157" spans="2:4" x14ac:dyDescent="0.2">
      <c r="B157" s="104" t="s">
        <v>25</v>
      </c>
      <c r="C157" s="104">
        <v>21.2</v>
      </c>
      <c r="D157" s="104">
        <v>19.245999999999999</v>
      </c>
    </row>
    <row r="158" spans="2:4" x14ac:dyDescent="0.2">
      <c r="B158" s="104" t="s">
        <v>27</v>
      </c>
      <c r="C158" s="104">
        <v>-564.45399999999995</v>
      </c>
      <c r="D158" s="104">
        <v>-593.16300000000001</v>
      </c>
    </row>
    <row r="160" spans="2:4" x14ac:dyDescent="0.2">
      <c r="B160" s="104" t="s">
        <v>123</v>
      </c>
      <c r="C160" s="104">
        <v>72.379000000000005</v>
      </c>
      <c r="D160" s="104">
        <v>73.790000000000006</v>
      </c>
    </row>
    <row r="161" spans="2:4" x14ac:dyDescent="0.2">
      <c r="B161" s="104" t="s">
        <v>120</v>
      </c>
      <c r="C161" s="104">
        <v>46.304000000000002</v>
      </c>
      <c r="D161" s="104">
        <v>58.679000000000002</v>
      </c>
    </row>
    <row r="162" spans="2:4" x14ac:dyDescent="0.2">
      <c r="B162" s="104" t="s">
        <v>122</v>
      </c>
      <c r="C162" s="104">
        <v>37.728999999999999</v>
      </c>
      <c r="D162" s="104">
        <v>34.64</v>
      </c>
    </row>
    <row r="163" spans="2:4" x14ac:dyDescent="0.2">
      <c r="B163" s="104" t="s">
        <v>119</v>
      </c>
      <c r="C163" s="104">
        <v>46.207999999999998</v>
      </c>
      <c r="D163" s="104">
        <v>30.902000000000001</v>
      </c>
    </row>
    <row r="164" spans="2:4" x14ac:dyDescent="0.2">
      <c r="B164" s="104" t="s">
        <v>121</v>
      </c>
      <c r="C164" s="104">
        <v>49.78</v>
      </c>
      <c r="D164" s="104">
        <v>21.135999999999999</v>
      </c>
    </row>
    <row r="166" spans="2:4" x14ac:dyDescent="0.2">
      <c r="B166" s="104" t="s">
        <v>126</v>
      </c>
      <c r="C166" s="104">
        <v>103.908</v>
      </c>
      <c r="D166" s="104">
        <v>73.789000000000001</v>
      </c>
    </row>
    <row r="167" spans="2:4" x14ac:dyDescent="0.2">
      <c r="B167" s="104" t="s">
        <v>124</v>
      </c>
      <c r="C167" s="104" t="s">
        <v>152</v>
      </c>
      <c r="D167" s="104">
        <v>24.263000000000002</v>
      </c>
    </row>
    <row r="168" spans="2:4" x14ac:dyDescent="0.2">
      <c r="B168" s="104" t="s">
        <v>179</v>
      </c>
      <c r="C168" s="104">
        <v>27.071000000000002</v>
      </c>
      <c r="D168" s="104">
        <v>29.274000000000001</v>
      </c>
    </row>
    <row r="170" spans="2:4" x14ac:dyDescent="0.2">
      <c r="B170" s="104" t="s">
        <v>128</v>
      </c>
      <c r="C170" s="104" t="s">
        <v>152</v>
      </c>
      <c r="D170" s="104">
        <v>75.665999999999997</v>
      </c>
    </row>
    <row r="171" spans="2:4" x14ac:dyDescent="0.2">
      <c r="B171" s="104" t="s">
        <v>127</v>
      </c>
      <c r="C171" s="104">
        <v>42.415999999999997</v>
      </c>
      <c r="D171" s="104">
        <v>34.466999999999999</v>
      </c>
    </row>
    <row r="173" spans="2:4" x14ac:dyDescent="0.2">
      <c r="B173" s="104" t="s">
        <v>180</v>
      </c>
    </row>
    <row r="174" spans="2:4" x14ac:dyDescent="0.2">
      <c r="B174" s="104" t="s">
        <v>152</v>
      </c>
      <c r="C174" s="104" t="s">
        <v>181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Fig 1 bargraph</vt:lpstr>
      <vt:lpstr>Figure 2</vt:lpstr>
      <vt:lpstr>Figure 3</vt:lpstr>
      <vt:lpstr>Table 1</vt:lpstr>
      <vt:lpstr>Table 2</vt:lpstr>
      <vt:lpstr>table explanations</vt:lpstr>
      <vt:lpstr>long table energy</vt:lpstr>
      <vt:lpstr>Long bar graph</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sartofa</dc:creator>
  <cp:lastModifiedBy>VERDON Dominique (ESTAT)</cp:lastModifiedBy>
  <cp:lastPrinted>2011-11-25T17:26:16Z</cp:lastPrinted>
  <dcterms:created xsi:type="dcterms:W3CDTF">2010-06-10T14:33:40Z</dcterms:created>
  <dcterms:modified xsi:type="dcterms:W3CDTF">2021-06-08T10:20:34Z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