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Projet\FWC Editing &amp; pre-print\2020\SC0139-Energy_Transport_Environment\Transport\SE_Articles\Rail_Safety\"/>
    </mc:Choice>
  </mc:AlternateContent>
  <xr:revisionPtr revIDLastSave="0" documentId="13_ncr:1_{1691E541-6831-44BE-BA4E-56A69BA5922A}" xr6:coauthVersionLast="45" xr6:coauthVersionMax="45" xr10:uidLastSave="{00000000-0000-0000-0000-000000000000}"/>
  <bookViews>
    <workbookView xWindow="28680" yWindow="-120" windowWidth="19440" windowHeight="15600" tabRatio="574" firstSheet="1" activeTab="7" xr2:uid="{00000000-000D-0000-FFFF-FFFF00000000}"/>
  </bookViews>
  <sheets>
    <sheet name="Infographic" sheetId="13" r:id="rId1"/>
    <sheet name="Figure 1" sheetId="20" r:id="rId2"/>
    <sheet name="Figure 2" sheetId="12" r:id="rId3"/>
    <sheet name="Table 1" sheetId="19" r:id="rId4"/>
    <sheet name="Table 2" sheetId="17" r:id="rId5"/>
    <sheet name="Figure 3" sheetId="15" r:id="rId6"/>
    <sheet name="Table 3" sheetId="16" r:id="rId7"/>
    <sheet name="Table 4" sheetId="18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3" i="15" l="1"/>
  <c r="S13" i="15"/>
  <c r="T13" i="15"/>
  <c r="U13" i="15"/>
  <c r="V13" i="15"/>
  <c r="W13" i="15"/>
  <c r="X13" i="15"/>
  <c r="Y13" i="15"/>
  <c r="Q13" i="15"/>
  <c r="R12" i="15"/>
  <c r="S12" i="15"/>
  <c r="T12" i="15"/>
  <c r="U12" i="15"/>
  <c r="V12" i="15"/>
  <c r="W12" i="15"/>
  <c r="X12" i="15"/>
  <c r="Y12" i="15"/>
  <c r="Q12" i="15"/>
  <c r="R11" i="15"/>
  <c r="S11" i="15"/>
  <c r="T11" i="15"/>
  <c r="U11" i="15"/>
  <c r="V11" i="15"/>
  <c r="W11" i="15"/>
  <c r="X11" i="15"/>
  <c r="Y11" i="15"/>
  <c r="Q11" i="15"/>
  <c r="R10" i="15"/>
  <c r="S10" i="15"/>
  <c r="T10" i="15"/>
  <c r="V10" i="15"/>
  <c r="W10" i="15"/>
  <c r="X10" i="15"/>
  <c r="Y10" i="15"/>
  <c r="Q10" i="15"/>
  <c r="R9" i="15"/>
  <c r="S9" i="15"/>
  <c r="T9" i="15"/>
  <c r="U9" i="15"/>
  <c r="V9" i="15"/>
  <c r="W9" i="15"/>
  <c r="X9" i="15"/>
  <c r="Y9" i="15"/>
  <c r="Q9" i="15"/>
  <c r="U21" i="15" l="1"/>
  <c r="U10" i="15" s="1"/>
  <c r="K5" i="18" l="1"/>
  <c r="J5" i="18"/>
  <c r="I5" i="18"/>
  <c r="H5" i="18"/>
  <c r="G5" i="18"/>
  <c r="F5" i="18"/>
  <c r="E5" i="18"/>
  <c r="D5" i="18"/>
  <c r="C5" i="18"/>
  <c r="I5" i="16"/>
  <c r="H5" i="16"/>
  <c r="G5" i="16"/>
  <c r="F5" i="16"/>
  <c r="E5" i="16"/>
  <c r="D5" i="16"/>
  <c r="C5" i="16"/>
  <c r="D5" i="17" l="1"/>
  <c r="C5" i="17"/>
  <c r="I5" i="17"/>
  <c r="H5" i="17"/>
  <c r="G5" i="17"/>
  <c r="F5" i="17"/>
  <c r="E5" i="17"/>
  <c r="H5" i="19"/>
  <c r="G5" i="19"/>
  <c r="F5" i="19"/>
  <c r="E5" i="19"/>
  <c r="D5" i="19"/>
  <c r="C5" i="19"/>
  <c r="I5" i="20"/>
  <c r="H5" i="20"/>
  <c r="G5" i="20"/>
  <c r="F5" i="20"/>
  <c r="E5" i="20"/>
  <c r="D5" i="20"/>
  <c r="C5" i="20"/>
</calcChain>
</file>

<file path=xl/sharedStrings.xml><?xml version="1.0" encoding="utf-8"?>
<sst xmlns="http://schemas.openxmlformats.org/spreadsheetml/2006/main" count="308" uniqueCount="83">
  <si>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</si>
  <si>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</si>
  <si>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</si>
  <si>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</si>
  <si>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</si>
  <si>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</si>
  <si>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</si>
  <si>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</si>
  <si>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Portugal</t>
  </si>
  <si>
    <t>Slovakia</t>
  </si>
  <si>
    <t>Slovenia</t>
  </si>
  <si>
    <t>Spain</t>
  </si>
  <si>
    <t>Sweden</t>
  </si>
  <si>
    <t>United Kingdom</t>
  </si>
  <si>
    <t>Romania</t>
  </si>
  <si>
    <t>Austria</t>
  </si>
  <si>
    <t>Belgium</t>
  </si>
  <si>
    <t>Denmark</t>
  </si>
  <si>
    <t>Estonia</t>
  </si>
  <si>
    <t>Finland</t>
  </si>
  <si>
    <t>France</t>
  </si>
  <si>
    <t>Greece</t>
  </si>
  <si>
    <t>Hungary</t>
  </si>
  <si>
    <t>Bulgaria</t>
  </si>
  <si>
    <t>Channel Tunnel</t>
  </si>
  <si>
    <t>Croatia</t>
  </si>
  <si>
    <t>EU-28</t>
  </si>
  <si>
    <t>Switzerland</t>
  </si>
  <si>
    <t xml:space="preserve">Germany </t>
  </si>
  <si>
    <t>:</t>
  </si>
  <si>
    <t>Turkey</t>
  </si>
  <si>
    <t>TOTAL</t>
  </si>
  <si>
    <t>Others</t>
  </si>
  <si>
    <t>Railway passengers</t>
  </si>
  <si>
    <t>Unauthorised persons</t>
  </si>
  <si>
    <t>Level crossing users</t>
  </si>
  <si>
    <t>Railway employees</t>
  </si>
  <si>
    <t>Total killed</t>
  </si>
  <si>
    <t>Collisions</t>
  </si>
  <si>
    <t>Derailments</t>
  </si>
  <si>
    <t xml:space="preserve"> Other accidents</t>
  </si>
  <si>
    <r>
      <t>Source:</t>
    </r>
    <r>
      <rPr>
        <sz val="9"/>
        <color theme="1"/>
        <rFont val="Arial"/>
        <family val="2"/>
      </rPr>
      <t xml:space="preserve"> Eurostat (online data code: tran_sf_railac)</t>
    </r>
  </si>
  <si>
    <r>
      <t>Source:</t>
    </r>
    <r>
      <rPr>
        <sz val="9"/>
        <color theme="1"/>
        <rFont val="Arial"/>
        <family val="2"/>
      </rPr>
      <t xml:space="preserve"> Eurostat (online data code: tran_sf_railsu)</t>
    </r>
  </si>
  <si>
    <r>
      <t>Source:</t>
    </r>
    <r>
      <rPr>
        <sz val="9"/>
        <color theme="1"/>
        <rFont val="Arial"/>
        <family val="2"/>
      </rPr>
      <t xml:space="preserve"> Eurostat (online data code: tran_sf_railvi)</t>
    </r>
  </si>
  <si>
    <r>
      <t>Source:</t>
    </r>
    <r>
      <rPr>
        <sz val="9"/>
        <color theme="1"/>
        <rFont val="Arial"/>
        <family val="2"/>
      </rPr>
      <t xml:space="preserve"> Eurostat (online data code:  tran_sf_railvi)</t>
    </r>
  </si>
  <si>
    <t>2015 (¹)</t>
  </si>
  <si>
    <t>(¹) Provisional data</t>
  </si>
  <si>
    <t>EU Rail accident fatalities: total and railway passenger fatalities</t>
  </si>
  <si>
    <t>EU</t>
  </si>
  <si>
    <t>Montenegro</t>
  </si>
  <si>
    <t>(:) Not available</t>
  </si>
  <si>
    <t>Accidents to persons by rolling stock 
in motion 
(excl. suicides)</t>
  </si>
  <si>
    <t>Level crossing accidents 
(incl. pedestrians)</t>
  </si>
  <si>
    <t xml:space="preserve"> Fires in 
rolling stock</t>
  </si>
  <si>
    <t>Czechia</t>
  </si>
  <si>
    <t>North Macedonia</t>
  </si>
  <si>
    <t>EU-27</t>
  </si>
  <si>
    <t>(number)</t>
  </si>
  <si>
    <t>Figure 2: Persons killed in railway accidents, EU-27, 2010-2018</t>
  </si>
  <si>
    <t>Bookmark</t>
  </si>
  <si>
    <t>https://appsso.eurostat.ec.europa.eu/nui/show.do?query=BOOKMARK_DS-364367_QID_-7E3C342B_UID_-3F171EB0&amp;layout=TIME,C,X,0;GEO,L,Y,0;UNIT,L,Z,0;ACCIDENT,L,Z,1;INDICATORS,C,Z,2;&amp;zSelection=DS-364367UNIT,NR;DS-364367INDICATORS,OBS_FLAG;DS-364367ACCIDENT,TOTAL;&amp;rankName1=TIME_1_0_0_0&amp;rankName2=ACCIDENT_1_2_-1_2&amp;rankName3=UNIT_1_2_-1_2&amp;rankName4=GEO_1_2_0_1&amp;rankName5=INDICATORS_1_2_-1_2&amp;sortC=ASC_-1_FIRST&amp;rStp=&amp;cStp=&amp;rDCh=&amp;cDCh=&amp;rDM=true&amp;cDM=true&amp;footnes=false&amp;empty=false&amp;wai=false&amp;time_mode=ROLLING&amp;time_most_recent=true&amp;lang=EN&amp;cfo=%23%23%23%2C%23%23%23.%23%23%23</t>
  </si>
  <si>
    <t>Note: the y-axis is cut.</t>
  </si>
  <si>
    <t>https://appsso.eurostat.ec.europa.eu/nui/show.do?query=BOOKMARK_DS-364373_QID_-D00C7C9_UID_-3F171EB0&amp;layout=TIME,C,X,0;GEO,L,Y,0;UNIT,L,Z,0;ACCIDENT,L,Z,1;VICTIM,L,Z,2;PERS_INV,L,Z,3;INDICATORS,C,Z,4;&amp;zSelection=DS-364373ACCIDENT,TOTAL;DS-364373UNIT,NR;DS-364373INDICATORS,OBS_FLAG;DS-364373VICTIM,KIL;DS-364373PERS_INV,TOTAL;&amp;rankName1=TIME_1_0_0_0&amp;rankName2=ACCIDENT_1_2_-1_2&amp;rankName3=UNIT_1_2_-1_2&amp;rankName4=GEO_1_2_0_1&amp;rankName5=VICTIM_1_2_-1_2&amp;rankName6=INDICATORS_1_2_-1_2&amp;rankName7=PERS-INV_1_2_-1_2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</si>
  <si>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-364373_QID_7054EA1F_UID_-3F171EB0&amp;layout=TIME,C,X,0;PERS_INV,L,Y,0;UNIT,L,Z,0;ACCIDENT,L,Z,1;GEO,L,Z,2;VICTIM,L,Z,3;INDICATORS,C,Z,4;&amp;zSelection=DS-364373INDICATORS,OBS_FLAG;DS-364373ACCIDENT,TOTAL;DS-364373UNIT,NR;DS-364373VICTIM,INJ;DS-364373GEO,EU27_2020;&amp;rankName1=ACCIDENT_1_2_-1_2&amp;rankName2=UNIT_1_2_-1_2&amp;rankName3=INDICATORS_1_2_-1_2&amp;rankName4=GEO_1_2_0_1&amp;rankName5=VICTIM_1_2_0_1&amp;rankName6=TIME_1_0_0_0&amp;rankName7=PERS-INV_1_2_0_1&amp;sortC=ASC_-1_FIRST&amp;rStp=&amp;cStp=&amp;rDCh=&amp;cDCh=&amp;rDM=true&amp;cDM=true&amp;footnes=false&amp;empty=false&amp;wai=false&amp;time_mode=ROLLING&amp;time_most_recent=true&amp;lang=EN&amp;cfo=%23%23%23%2C%23%23%23.%23%23%23</t>
  </si>
  <si>
    <t>Figure 3: Persons injured in railway accidents by category of person, EU-27, 2010-2018</t>
  </si>
  <si>
    <t>Total</t>
  </si>
  <si>
    <t>Passengers</t>
  </si>
  <si>
    <t>Employed persons</t>
  </si>
  <si>
    <t xml:space="preserve"> Fires in rolling stock</t>
  </si>
  <si>
    <t>Note: Accidents to persons by rolling stock in motion excludes suicides. Level crossing accidents includes pedestrians.</t>
  </si>
  <si>
    <t>Level crossing accidents</t>
  </si>
  <si>
    <t>Accidents to persons by rolling stock 
in motion</t>
  </si>
  <si>
    <t>(%)</t>
  </si>
  <si>
    <t>Figure 1: Rail accidents by type of accident, 2018</t>
  </si>
  <si>
    <t xml:space="preserve">(¹) Estimated values
</t>
  </si>
  <si>
    <t>(²) Provisional data</t>
  </si>
  <si>
    <t>2014 (¹)</t>
  </si>
  <si>
    <t>2015 (²)</t>
  </si>
  <si>
    <t>Railway accidents, EU-27, 2010-2018</t>
  </si>
  <si>
    <t>Table 1: Persons killed in railway accidents by category of user, 2018</t>
  </si>
  <si>
    <t>Table 2: Persons killed in railway accidents by type of accident, 2018</t>
  </si>
  <si>
    <t>Table 3: Persons injured in railway accidents by type of accident, 2018</t>
  </si>
  <si>
    <t>Table 4: Suicides on railway premises,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</si>
</sst>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_i"/>
    <numFmt numFmtId="166" formatCode="#,##0_i"/>
    <numFmt numFmtId="167" formatCode="0.0%"/>
    <numFmt numFmtId="168" formatCode="#\ ##0_i"/>
    <numFmt numFmtId="169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9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19" fillId="0" borderId="0" xfId="0" applyFont="1" applyAlignment="1">
      <alignment horizontal="left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/>
    </xf>
    <xf numFmtId="0" fontId="18" fillId="34" borderId="10" xfId="0" applyFont="1" applyFill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33" borderId="23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/>
    <xf numFmtId="9" fontId="19" fillId="0" borderId="0" xfId="43" applyFont="1"/>
    <xf numFmtId="167" fontId="19" fillId="0" borderId="0" xfId="43" applyNumberFormat="1" applyFont="1"/>
    <xf numFmtId="9" fontId="19" fillId="0" borderId="0" xfId="43" applyNumberFormat="1" applyFont="1"/>
    <xf numFmtId="0" fontId="18" fillId="0" borderId="13" xfId="0" applyFont="1" applyBorder="1" applyAlignment="1">
      <alignment horizontal="left" wrapText="1"/>
    </xf>
    <xf numFmtId="166" fontId="19" fillId="0" borderId="0" xfId="0" applyNumberFormat="1" applyFont="1"/>
    <xf numFmtId="0" fontId="18" fillId="0" borderId="25" xfId="0" applyFont="1" applyBorder="1" applyAlignment="1">
      <alignment horizontal="left"/>
    </xf>
    <xf numFmtId="0" fontId="18" fillId="34" borderId="28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/>
    </xf>
    <xf numFmtId="168" fontId="19" fillId="34" borderId="16" xfId="42" applyNumberFormat="1" applyFill="1" applyBorder="1" applyAlignment="1">
      <alignment horizontal="right" indent="2"/>
    </xf>
    <xf numFmtId="168" fontId="19" fillId="34" borderId="10" xfId="42" applyNumberFormat="1" applyFill="1" applyBorder="1" applyAlignment="1">
      <alignment horizontal="right" indent="2"/>
    </xf>
    <xf numFmtId="168" fontId="19" fillId="0" borderId="17" xfId="42" applyNumberFormat="1" applyFill="1" applyBorder="1" applyAlignment="1">
      <alignment horizontal="right" indent="2"/>
    </xf>
    <xf numFmtId="168" fontId="19" fillId="0" borderId="11" xfId="42" applyNumberFormat="1" applyFill="1" applyBorder="1" applyAlignment="1">
      <alignment horizontal="right" indent="2"/>
    </xf>
    <xf numFmtId="168" fontId="19" fillId="0" borderId="18" xfId="42" applyNumberFormat="1" applyBorder="1" applyAlignment="1">
      <alignment horizontal="right" indent="2"/>
    </xf>
    <xf numFmtId="168" fontId="19" fillId="0" borderId="12" xfId="42" applyNumberFormat="1" applyBorder="1" applyAlignment="1">
      <alignment horizontal="right" indent="2"/>
    </xf>
    <xf numFmtId="168" fontId="19" fillId="0" borderId="19" xfId="42" applyNumberFormat="1" applyBorder="1" applyAlignment="1">
      <alignment horizontal="right" indent="2"/>
    </xf>
    <xf numFmtId="168" fontId="19" fillId="0" borderId="13" xfId="42" applyNumberFormat="1" applyBorder="1" applyAlignment="1">
      <alignment horizontal="right" indent="2"/>
    </xf>
    <xf numFmtId="168" fontId="19" fillId="0" borderId="29" xfId="42" applyNumberFormat="1" applyBorder="1" applyAlignment="1">
      <alignment horizontal="right" indent="2"/>
    </xf>
    <xf numFmtId="168" fontId="19" fillId="0" borderId="27" xfId="42" applyNumberFormat="1" applyBorder="1" applyAlignment="1">
      <alignment horizontal="right" indent="2"/>
    </xf>
    <xf numFmtId="168" fontId="19" fillId="0" borderId="21" xfId="42" applyNumberFormat="1" applyBorder="1" applyAlignment="1">
      <alignment horizontal="right" indent="2"/>
    </xf>
    <xf numFmtId="168" fontId="19" fillId="0" borderId="15" xfId="42" applyNumberFormat="1" applyBorder="1" applyAlignment="1">
      <alignment horizontal="right" indent="2"/>
    </xf>
    <xf numFmtId="168" fontId="19" fillId="0" borderId="26" xfId="42" applyNumberFormat="1" applyBorder="1" applyAlignment="1">
      <alignment horizontal="right" indent="2"/>
    </xf>
    <xf numFmtId="168" fontId="19" fillId="0" borderId="25" xfId="42" applyNumberFormat="1" applyBorder="1" applyAlignment="1">
      <alignment horizontal="right" indent="2"/>
    </xf>
    <xf numFmtId="168" fontId="19" fillId="0" borderId="24" xfId="42" applyNumberFormat="1" applyBorder="1" applyAlignment="1">
      <alignment horizontal="right" indent="2"/>
    </xf>
    <xf numFmtId="168" fontId="19" fillId="0" borderId="0" xfId="42" applyNumberFormat="1" applyBorder="1" applyAlignment="1">
      <alignment horizontal="right" indent="2"/>
    </xf>
    <xf numFmtId="166" fontId="19" fillId="0" borderId="20" xfId="42" applyNumberFormat="1" applyFill="1" applyBorder="1" applyAlignment="1">
      <alignment horizontal="right" indent="2"/>
    </xf>
    <xf numFmtId="166" fontId="19" fillId="0" borderId="14" xfId="42" applyNumberFormat="1" applyFill="1" applyBorder="1" applyAlignment="1">
      <alignment horizontal="right" indent="2"/>
    </xf>
    <xf numFmtId="167" fontId="20" fillId="0" borderId="0" xfId="43" applyNumberFormat="1" applyFont="1"/>
    <xf numFmtId="3" fontId="19" fillId="0" borderId="0" xfId="0" applyNumberFormat="1" applyFont="1"/>
    <xf numFmtId="0" fontId="18" fillId="33" borderId="16" xfId="0" applyFont="1" applyFill="1" applyBorder="1" applyAlignment="1">
      <alignment horizontal="center" vertical="center"/>
    </xf>
    <xf numFmtId="166" fontId="19" fillId="34" borderId="23" xfId="42" applyNumberFormat="1" applyFill="1" applyBorder="1" applyAlignment="1">
      <alignment horizontal="right" indent="3"/>
    </xf>
    <xf numFmtId="166" fontId="19" fillId="34" borderId="22" xfId="42" applyNumberFormat="1" applyFill="1" applyBorder="1" applyAlignment="1">
      <alignment horizontal="right" indent="3"/>
    </xf>
    <xf numFmtId="166" fontId="19" fillId="0" borderId="21" xfId="42" applyNumberFormat="1" applyFill="1" applyBorder="1" applyAlignment="1">
      <alignment horizontal="right" indent="3"/>
    </xf>
    <xf numFmtId="166" fontId="19" fillId="0" borderId="17" xfId="42" applyNumberFormat="1" applyFill="1" applyBorder="1" applyAlignment="1">
      <alignment horizontal="right" indent="3"/>
    </xf>
    <xf numFmtId="166" fontId="19" fillId="0" borderId="11" xfId="42" applyNumberFormat="1" applyFill="1" applyBorder="1" applyAlignment="1">
      <alignment horizontal="right" indent="3"/>
    </xf>
    <xf numFmtId="166" fontId="19" fillId="0" borderId="18" xfId="42" applyNumberFormat="1" applyBorder="1" applyAlignment="1">
      <alignment horizontal="right" indent="3"/>
    </xf>
    <xf numFmtId="166" fontId="19" fillId="0" borderId="12" xfId="42" applyNumberFormat="1" applyBorder="1" applyAlignment="1">
      <alignment horizontal="right" indent="3"/>
    </xf>
    <xf numFmtId="166" fontId="19" fillId="0" borderId="19" xfId="42" applyNumberFormat="1" applyBorder="1" applyAlignment="1">
      <alignment horizontal="right" indent="3"/>
    </xf>
    <xf numFmtId="166" fontId="19" fillId="0" borderId="13" xfId="42" applyNumberFormat="1" applyBorder="1" applyAlignment="1">
      <alignment horizontal="right" indent="3"/>
    </xf>
    <xf numFmtId="166" fontId="19" fillId="0" borderId="29" xfId="42" applyNumberFormat="1" applyBorder="1" applyAlignment="1">
      <alignment horizontal="right" indent="3"/>
    </xf>
    <xf numFmtId="166" fontId="19" fillId="0" borderId="27" xfId="42" applyNumberFormat="1" applyBorder="1" applyAlignment="1">
      <alignment horizontal="right" indent="3"/>
    </xf>
    <xf numFmtId="166" fontId="19" fillId="0" borderId="21" xfId="42" applyNumberFormat="1" applyBorder="1" applyAlignment="1">
      <alignment horizontal="right" indent="3"/>
    </xf>
    <xf numFmtId="166" fontId="19" fillId="0" borderId="15" xfId="42" applyNumberFormat="1" applyBorder="1" applyAlignment="1">
      <alignment horizontal="right" indent="3"/>
    </xf>
    <xf numFmtId="166" fontId="19" fillId="0" borderId="26" xfId="42" applyNumberFormat="1" applyBorder="1" applyAlignment="1">
      <alignment horizontal="right" indent="3"/>
    </xf>
    <xf numFmtId="166" fontId="19" fillId="0" borderId="25" xfId="42" applyNumberFormat="1" applyBorder="1" applyAlignment="1">
      <alignment horizontal="right" indent="3"/>
    </xf>
    <xf numFmtId="166" fontId="19" fillId="0" borderId="24" xfId="42" applyNumberFormat="1" applyBorder="1" applyAlignment="1">
      <alignment horizontal="right" indent="3"/>
    </xf>
    <xf numFmtId="166" fontId="19" fillId="0" borderId="0" xfId="42" applyNumberFormat="1" applyBorder="1" applyAlignment="1">
      <alignment horizontal="right" indent="3"/>
    </xf>
    <xf numFmtId="166" fontId="19" fillId="0" borderId="20" xfId="42" applyNumberFormat="1" applyFill="1" applyBorder="1" applyAlignment="1">
      <alignment horizontal="right" indent="3"/>
    </xf>
    <xf numFmtId="166" fontId="19" fillId="0" borderId="14" xfId="42" applyNumberFormat="1" applyFill="1" applyBorder="1" applyAlignment="1">
      <alignment horizontal="right" indent="3"/>
    </xf>
    <xf numFmtId="166" fontId="19" fillId="34" borderId="24" xfId="42" applyNumberFormat="1" applyFill="1" applyBorder="1" applyAlignment="1">
      <alignment horizontal="right" indent="3"/>
    </xf>
    <xf numFmtId="166" fontId="19" fillId="34" borderId="0" xfId="42" applyNumberFormat="1" applyFill="1" applyBorder="1" applyAlignment="1">
      <alignment horizontal="right" indent="3"/>
    </xf>
    <xf numFmtId="0" fontId="18" fillId="0" borderId="30" xfId="0" applyFont="1" applyBorder="1" applyAlignment="1">
      <alignment horizontal="left"/>
    </xf>
    <xf numFmtId="168" fontId="19" fillId="34" borderId="28" xfId="42" applyNumberFormat="1" applyFill="1" applyBorder="1" applyAlignment="1">
      <alignment horizontal="right" indent="1"/>
    </xf>
    <xf numFmtId="168" fontId="19" fillId="0" borderId="30" xfId="42" applyNumberFormat="1" applyFill="1" applyBorder="1" applyAlignment="1">
      <alignment horizontal="right" indent="1"/>
    </xf>
    <xf numFmtId="168" fontId="19" fillId="0" borderId="11" xfId="42" applyNumberFormat="1" applyFill="1" applyBorder="1" applyAlignment="1">
      <alignment horizontal="right" indent="1"/>
    </xf>
    <xf numFmtId="168" fontId="19" fillId="0" borderId="12" xfId="42" applyNumberFormat="1" applyBorder="1" applyAlignment="1">
      <alignment horizontal="right" indent="1"/>
    </xf>
    <xf numFmtId="168" fontId="19" fillId="0" borderId="13" xfId="42" applyNumberFormat="1" applyBorder="1" applyAlignment="1">
      <alignment horizontal="right" indent="1"/>
    </xf>
    <xf numFmtId="168" fontId="19" fillId="0" borderId="27" xfId="42" applyNumberFormat="1" applyBorder="1" applyAlignment="1">
      <alignment horizontal="right" indent="1"/>
    </xf>
    <xf numFmtId="168" fontId="19" fillId="0" borderId="15" xfId="42" applyNumberFormat="1" applyBorder="1" applyAlignment="1">
      <alignment horizontal="right" indent="1"/>
    </xf>
    <xf numFmtId="168" fontId="19" fillId="0" borderId="25" xfId="42" applyNumberFormat="1" applyBorder="1" applyAlignment="1">
      <alignment horizontal="right" indent="1"/>
    </xf>
    <xf numFmtId="168" fontId="19" fillId="0" borderId="0" xfId="42" applyNumberFormat="1" applyBorder="1" applyAlignment="1">
      <alignment horizontal="right" indent="1"/>
    </xf>
    <xf numFmtId="168" fontId="19" fillId="0" borderId="14" xfId="42" applyNumberFormat="1" applyFill="1" applyBorder="1" applyAlignment="1">
      <alignment horizontal="right" indent="1"/>
    </xf>
    <xf numFmtId="166" fontId="19" fillId="34" borderId="16" xfId="42" applyNumberFormat="1" applyFill="1" applyBorder="1" applyAlignment="1">
      <alignment horizontal="right" indent="3"/>
    </xf>
    <xf numFmtId="166" fontId="19" fillId="34" borderId="10" xfId="42" applyNumberFormat="1" applyFill="1" applyBorder="1" applyAlignment="1">
      <alignment horizontal="right" indent="3"/>
    </xf>
    <xf numFmtId="0" fontId="19" fillId="0" borderId="11" xfId="0" applyFont="1" applyBorder="1"/>
    <xf numFmtId="0" fontId="19" fillId="0" borderId="14" xfId="0" applyFont="1" applyBorder="1"/>
    <xf numFmtId="0" fontId="18" fillId="0" borderId="11" xfId="0" applyFont="1" applyBorder="1"/>
    <xf numFmtId="3" fontId="18" fillId="0" borderId="11" xfId="0" applyNumberFormat="1" applyFont="1" applyBorder="1" applyAlignment="1">
      <alignment horizontal="right"/>
    </xf>
    <xf numFmtId="3" fontId="18" fillId="0" borderId="11" xfId="0" applyNumberFormat="1" applyFont="1" applyBorder="1"/>
    <xf numFmtId="0" fontId="18" fillId="0" borderId="12" xfId="0" applyFont="1" applyBorder="1"/>
    <xf numFmtId="3" fontId="19" fillId="0" borderId="12" xfId="0" applyNumberFormat="1" applyFont="1" applyBorder="1" applyAlignment="1">
      <alignment horizontal="right" indent="2"/>
    </xf>
    <xf numFmtId="0" fontId="18" fillId="0" borderId="22" xfId="0" applyFont="1" applyBorder="1"/>
    <xf numFmtId="3" fontId="19" fillId="0" borderId="22" xfId="0" applyNumberFormat="1" applyFont="1" applyBorder="1" applyAlignment="1">
      <alignment horizontal="right" indent="2"/>
    </xf>
    <xf numFmtId="169" fontId="19" fillId="0" borderId="0" xfId="44" applyNumberFormat="1" applyFo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/>
    </xf>
    <xf numFmtId="166" fontId="19" fillId="0" borderId="20" xfId="42" applyNumberFormat="1" applyBorder="1" applyAlignment="1">
      <alignment horizontal="right" indent="3"/>
    </xf>
    <xf numFmtId="166" fontId="19" fillId="0" borderId="14" xfId="42" applyNumberFormat="1" applyBorder="1" applyAlignment="1">
      <alignment horizontal="right" indent="3"/>
    </xf>
    <xf numFmtId="0" fontId="23" fillId="35" borderId="32" xfId="0" applyNumberFormat="1" applyFont="1" applyFill="1" applyBorder="1" applyAlignment="1"/>
    <xf numFmtId="3" fontId="23" fillId="0" borderId="32" xfId="0" applyNumberFormat="1" applyFont="1" applyFill="1" applyBorder="1" applyAlignment="1"/>
    <xf numFmtId="0" fontId="23" fillId="36" borderId="32" xfId="0" applyNumberFormat="1" applyFont="1" applyFill="1" applyBorder="1" applyAlignment="1"/>
    <xf numFmtId="0" fontId="24" fillId="0" borderId="0" xfId="0" applyFont="1" applyAlignment="1"/>
    <xf numFmtId="0" fontId="19" fillId="0" borderId="31" xfId="0" applyFont="1" applyBorder="1" applyAlignment="1"/>
    <xf numFmtId="0" fontId="24" fillId="0" borderId="0" xfId="0" applyFont="1" applyBorder="1" applyAlignment="1"/>
    <xf numFmtId="0" fontId="19" fillId="0" borderId="0" xfId="0" applyFont="1" applyBorder="1" applyAlignment="1"/>
    <xf numFmtId="0" fontId="19" fillId="33" borderId="10" xfId="0" applyFont="1" applyFill="1" applyBorder="1" applyAlignment="1">
      <alignment horizontal="left"/>
    </xf>
    <xf numFmtId="3" fontId="19" fillId="37" borderId="11" xfId="0" applyNumberFormat="1" applyFont="1" applyFill="1" applyBorder="1" applyAlignment="1">
      <alignment horizontal="right" indent="2"/>
    </xf>
    <xf numFmtId="3" fontId="19" fillId="37" borderId="12" xfId="0" applyNumberFormat="1" applyFont="1" applyFill="1" applyBorder="1" applyAlignment="1">
      <alignment horizontal="right" indent="2"/>
    </xf>
    <xf numFmtId="3" fontId="19" fillId="37" borderId="14" xfId="0" applyNumberFormat="1" applyFont="1" applyFill="1" applyBorder="1" applyAlignment="1">
      <alignment horizontal="right" indent="2"/>
    </xf>
    <xf numFmtId="0" fontId="23" fillId="0" borderId="3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9" fillId="0" borderId="1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31" xfId="0" applyFont="1" applyBorder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NumberCellStyle" xfId="42" xr:uid="{00000000-0005-0000-0000-000027000000}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9686798120551973E-2"/>
          <c:y val="8.3989174195883892E-2"/>
          <c:w val="0.96062640375889607"/>
          <c:h val="0.88278372247733861"/>
        </c:manualLayout>
      </c:layout>
      <c:lineChart>
        <c:grouping val="standard"/>
        <c:varyColors val="0"/>
        <c:ser>
          <c:idx val="0"/>
          <c:order val="0"/>
          <c:tx>
            <c:strRef>
              <c:f>Infographic!$B$11</c:f>
              <c:strCache>
                <c:ptCount val="1"/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Infographic!$C$10:$K$10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Infographic!$C$11:$F$11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2-4000-90C9-874DF7B96470}"/>
            </c:ext>
          </c:extLst>
        </c:ser>
        <c:ser>
          <c:idx val="1"/>
          <c:order val="1"/>
          <c:tx>
            <c:strRef>
              <c:f>'Fig2'!#REF!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Infographic!$C$10:$K$10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2-4000-90C9-874DF7B96470}"/>
            </c:ext>
          </c:extLst>
        </c:ser>
        <c:ser>
          <c:idx val="2"/>
          <c:order val="2"/>
          <c:tx>
            <c:strRef>
              <c:f>Infographic!$B$12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Infographic!$C$10:$K$10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Infographic!$C$12:$K$12</c:f>
              <c:numCache>
                <c:formatCode>#,##0</c:formatCode>
                <c:ptCount val="9"/>
                <c:pt idx="0">
                  <c:v>2229</c:v>
                </c:pt>
                <c:pt idx="1">
                  <c:v>2144</c:v>
                </c:pt>
                <c:pt idx="2">
                  <c:v>1992</c:v>
                </c:pt>
                <c:pt idx="3">
                  <c:v>1895</c:v>
                </c:pt>
                <c:pt idx="4">
                  <c:v>2022</c:v>
                </c:pt>
                <c:pt idx="5">
                  <c:v>1763</c:v>
                </c:pt>
                <c:pt idx="6">
                  <c:v>1742</c:v>
                </c:pt>
                <c:pt idx="7">
                  <c:v>1777</c:v>
                </c:pt>
                <c:pt idx="8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2-4000-90C9-874DF7B96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185888"/>
        <c:axId val="564188240"/>
      </c:lineChart>
      <c:catAx>
        <c:axId val="5641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64188240"/>
        <c:crosses val="autoZero"/>
        <c:auto val="1"/>
        <c:lblAlgn val="ctr"/>
        <c:lblOffset val="100"/>
        <c:noMultiLvlLbl val="0"/>
      </c:catAx>
      <c:valAx>
        <c:axId val="564188240"/>
        <c:scaling>
          <c:orientation val="minMax"/>
          <c:max val="2500"/>
          <c:min val="1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64185888"/>
        <c:crosses val="autoZero"/>
        <c:crossBetween val="between"/>
        <c:majorUnit val="2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Rail accidents by type of accident, 2018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6.8345913196923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098108674845395"/>
          <c:w val="0.97066666666666668"/>
          <c:h val="0.6324722734891314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'Figure 1'!$G$4</c:f>
              <c:strCache>
                <c:ptCount val="1"/>
                <c:pt idx="0">
                  <c:v>Accidents to persons by rolling stock 
in motion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1'!$B$5:$B$41</c:f>
              <c:strCache>
                <c:ptCount val="37"/>
                <c:pt idx="0">
                  <c:v>EU-27</c:v>
                </c:pt>
                <c:pt idx="2">
                  <c:v>Poland</c:v>
                </c:pt>
                <c:pt idx="3">
                  <c:v>Germany </c:v>
                </c:pt>
                <c:pt idx="4">
                  <c:v>Hungary</c:v>
                </c:pt>
                <c:pt idx="5">
                  <c:v>Romania</c:v>
                </c:pt>
                <c:pt idx="6">
                  <c:v>Italy</c:v>
                </c:pt>
                <c:pt idx="7">
                  <c:v>France</c:v>
                </c:pt>
                <c:pt idx="8">
                  <c:v>Slovakia</c:v>
                </c:pt>
                <c:pt idx="9">
                  <c:v>Bulgaria</c:v>
                </c:pt>
                <c:pt idx="10">
                  <c:v>Czechia</c:v>
                </c:pt>
                <c:pt idx="11">
                  <c:v>Portugal</c:v>
                </c:pt>
                <c:pt idx="12">
                  <c:v>Austria</c:v>
                </c:pt>
                <c:pt idx="13">
                  <c:v>Greece</c:v>
                </c:pt>
                <c:pt idx="14">
                  <c:v>Spain</c:v>
                </c:pt>
                <c:pt idx="15">
                  <c:v>Belgium</c:v>
                </c:pt>
                <c:pt idx="16">
                  <c:v>Lithuania</c:v>
                </c:pt>
                <c:pt idx="17">
                  <c:v>Latvia</c:v>
                </c:pt>
                <c:pt idx="18">
                  <c:v>Croatia</c:v>
                </c:pt>
                <c:pt idx="19">
                  <c:v>Sweden</c:v>
                </c:pt>
                <c:pt idx="20">
                  <c:v>Denmark</c:v>
                </c:pt>
                <c:pt idx="21">
                  <c:v>Netherlands</c:v>
                </c:pt>
                <c:pt idx="22">
                  <c:v>Slovenia</c:v>
                </c:pt>
                <c:pt idx="23">
                  <c:v>Estonia</c:v>
                </c:pt>
                <c:pt idx="24">
                  <c:v>Finland</c:v>
                </c:pt>
                <c:pt idx="25">
                  <c:v>Ireland</c:v>
                </c:pt>
                <c:pt idx="26">
                  <c:v>Luxembourg</c:v>
                </c:pt>
                <c:pt idx="28">
                  <c:v>United Kingdom</c:v>
                </c:pt>
                <c:pt idx="29">
                  <c:v>Channel Tunnel</c:v>
                </c:pt>
                <c:pt idx="31">
                  <c:v>Norway</c:v>
                </c:pt>
                <c:pt idx="32">
                  <c:v>Switzerland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1'!$G$5:$G$41</c:f>
              <c:numCache>
                <c:formatCode>#\ ##0_i</c:formatCode>
                <c:ptCount val="37"/>
                <c:pt idx="0">
                  <c:v>939</c:v>
                </c:pt>
                <c:pt idx="2">
                  <c:v>195</c:v>
                </c:pt>
                <c:pt idx="3">
                  <c:v>156</c:v>
                </c:pt>
                <c:pt idx="4">
                  <c:v>109</c:v>
                </c:pt>
                <c:pt idx="5">
                  <c:v>97</c:v>
                </c:pt>
                <c:pt idx="6">
                  <c:v>83</c:v>
                </c:pt>
                <c:pt idx="7">
                  <c:v>69</c:v>
                </c:pt>
                <c:pt idx="8">
                  <c:v>36</c:v>
                </c:pt>
                <c:pt idx="9">
                  <c:v>33</c:v>
                </c:pt>
                <c:pt idx="10">
                  <c:v>25</c:v>
                </c:pt>
                <c:pt idx="11">
                  <c:v>20</c:v>
                </c:pt>
                <c:pt idx="12">
                  <c:v>18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8">
                  <c:v>33</c:v>
                </c:pt>
                <c:pt idx="29">
                  <c:v>1</c:v>
                </c:pt>
                <c:pt idx="31">
                  <c:v>3</c:v>
                </c:pt>
                <c:pt idx="32">
                  <c:v>21</c:v>
                </c:pt>
                <c:pt idx="34">
                  <c:v>0</c:v>
                </c:pt>
                <c:pt idx="35">
                  <c:v>14</c:v>
                </c:pt>
                <c:pt idx="36" formatCode="#,##0_i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C-4FFB-97B0-C157CA07BA36}"/>
            </c:ext>
          </c:extLst>
        </c:ser>
        <c:ser>
          <c:idx val="2"/>
          <c:order val="1"/>
          <c:tx>
            <c:strRef>
              <c:f>'Figure 1'!$F$4</c:f>
              <c:strCache>
                <c:ptCount val="1"/>
                <c:pt idx="0">
                  <c:v>Level crossing accidents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1'!$B$5:$B$41</c:f>
              <c:strCache>
                <c:ptCount val="37"/>
                <c:pt idx="0">
                  <c:v>EU-27</c:v>
                </c:pt>
                <c:pt idx="2">
                  <c:v>Poland</c:v>
                </c:pt>
                <c:pt idx="3">
                  <c:v>Germany </c:v>
                </c:pt>
                <c:pt idx="4">
                  <c:v>Hungary</c:v>
                </c:pt>
                <c:pt idx="5">
                  <c:v>Romania</c:v>
                </c:pt>
                <c:pt idx="6">
                  <c:v>Italy</c:v>
                </c:pt>
                <c:pt idx="7">
                  <c:v>France</c:v>
                </c:pt>
                <c:pt idx="8">
                  <c:v>Slovakia</c:v>
                </c:pt>
                <c:pt idx="9">
                  <c:v>Bulgaria</c:v>
                </c:pt>
                <c:pt idx="10">
                  <c:v>Czechia</c:v>
                </c:pt>
                <c:pt idx="11">
                  <c:v>Portugal</c:v>
                </c:pt>
                <c:pt idx="12">
                  <c:v>Austria</c:v>
                </c:pt>
                <c:pt idx="13">
                  <c:v>Greece</c:v>
                </c:pt>
                <c:pt idx="14">
                  <c:v>Spain</c:v>
                </c:pt>
                <c:pt idx="15">
                  <c:v>Belgium</c:v>
                </c:pt>
                <c:pt idx="16">
                  <c:v>Lithuania</c:v>
                </c:pt>
                <c:pt idx="17">
                  <c:v>Latvia</c:v>
                </c:pt>
                <c:pt idx="18">
                  <c:v>Croatia</c:v>
                </c:pt>
                <c:pt idx="19">
                  <c:v>Sweden</c:v>
                </c:pt>
                <c:pt idx="20">
                  <c:v>Denmark</c:v>
                </c:pt>
                <c:pt idx="21">
                  <c:v>Netherlands</c:v>
                </c:pt>
                <c:pt idx="22">
                  <c:v>Slovenia</c:v>
                </c:pt>
                <c:pt idx="23">
                  <c:v>Estonia</c:v>
                </c:pt>
                <c:pt idx="24">
                  <c:v>Finland</c:v>
                </c:pt>
                <c:pt idx="25">
                  <c:v>Ireland</c:v>
                </c:pt>
                <c:pt idx="26">
                  <c:v>Luxembourg</c:v>
                </c:pt>
                <c:pt idx="28">
                  <c:v>United Kingdom</c:v>
                </c:pt>
                <c:pt idx="29">
                  <c:v>Channel Tunnel</c:v>
                </c:pt>
                <c:pt idx="31">
                  <c:v>Norway</c:v>
                </c:pt>
                <c:pt idx="32">
                  <c:v>Switzerland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1'!$F$5:$F$41</c:f>
              <c:numCache>
                <c:formatCode>#\ ##0_i</c:formatCode>
                <c:ptCount val="37"/>
                <c:pt idx="0">
                  <c:v>442</c:v>
                </c:pt>
                <c:pt idx="2">
                  <c:v>64</c:v>
                </c:pt>
                <c:pt idx="3">
                  <c:v>66</c:v>
                </c:pt>
                <c:pt idx="4">
                  <c:v>33</c:v>
                </c:pt>
                <c:pt idx="5">
                  <c:v>34</c:v>
                </c:pt>
                <c:pt idx="6">
                  <c:v>3</c:v>
                </c:pt>
                <c:pt idx="7">
                  <c:v>26</c:v>
                </c:pt>
                <c:pt idx="8">
                  <c:v>20</c:v>
                </c:pt>
                <c:pt idx="9">
                  <c:v>5</c:v>
                </c:pt>
                <c:pt idx="10">
                  <c:v>47</c:v>
                </c:pt>
                <c:pt idx="11">
                  <c:v>7</c:v>
                </c:pt>
                <c:pt idx="12">
                  <c:v>19</c:v>
                </c:pt>
                <c:pt idx="13">
                  <c:v>7</c:v>
                </c:pt>
                <c:pt idx="14">
                  <c:v>10</c:v>
                </c:pt>
                <c:pt idx="15">
                  <c:v>15</c:v>
                </c:pt>
                <c:pt idx="16">
                  <c:v>3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3</c:v>
                </c:pt>
                <c:pt idx="21">
                  <c:v>13</c:v>
                </c:pt>
                <c:pt idx="22">
                  <c:v>9</c:v>
                </c:pt>
                <c:pt idx="23">
                  <c:v>17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8">
                  <c:v>5</c:v>
                </c:pt>
                <c:pt idx="29">
                  <c:v>0</c:v>
                </c:pt>
                <c:pt idx="31">
                  <c:v>3</c:v>
                </c:pt>
                <c:pt idx="32">
                  <c:v>2</c:v>
                </c:pt>
                <c:pt idx="34">
                  <c:v>0</c:v>
                </c:pt>
                <c:pt idx="35">
                  <c:v>3</c:v>
                </c:pt>
                <c:pt idx="36" formatCode="#,##0_i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C-4FFB-97B0-C157CA07BA36}"/>
            </c:ext>
          </c:extLst>
        </c:ser>
        <c:ser>
          <c:idx val="0"/>
          <c:order val="2"/>
          <c:tx>
            <c:strRef>
              <c:f>'Figure 1'!$D$4</c:f>
              <c:strCache>
                <c:ptCount val="1"/>
                <c:pt idx="0">
                  <c:v>Collisions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1'!$B$5:$B$41</c:f>
              <c:strCache>
                <c:ptCount val="37"/>
                <c:pt idx="0">
                  <c:v>EU-27</c:v>
                </c:pt>
                <c:pt idx="2">
                  <c:v>Poland</c:v>
                </c:pt>
                <c:pt idx="3">
                  <c:v>Germany </c:v>
                </c:pt>
                <c:pt idx="4">
                  <c:v>Hungary</c:v>
                </c:pt>
                <c:pt idx="5">
                  <c:v>Romania</c:v>
                </c:pt>
                <c:pt idx="6">
                  <c:v>Italy</c:v>
                </c:pt>
                <c:pt idx="7">
                  <c:v>France</c:v>
                </c:pt>
                <c:pt idx="8">
                  <c:v>Slovakia</c:v>
                </c:pt>
                <c:pt idx="9">
                  <c:v>Bulgaria</c:v>
                </c:pt>
                <c:pt idx="10">
                  <c:v>Czechia</c:v>
                </c:pt>
                <c:pt idx="11">
                  <c:v>Portugal</c:v>
                </c:pt>
                <c:pt idx="12">
                  <c:v>Austria</c:v>
                </c:pt>
                <c:pt idx="13">
                  <c:v>Greece</c:v>
                </c:pt>
                <c:pt idx="14">
                  <c:v>Spain</c:v>
                </c:pt>
                <c:pt idx="15">
                  <c:v>Belgium</c:v>
                </c:pt>
                <c:pt idx="16">
                  <c:v>Lithuania</c:v>
                </c:pt>
                <c:pt idx="17">
                  <c:v>Latvia</c:v>
                </c:pt>
                <c:pt idx="18">
                  <c:v>Croatia</c:v>
                </c:pt>
                <c:pt idx="19">
                  <c:v>Sweden</c:v>
                </c:pt>
                <c:pt idx="20">
                  <c:v>Denmark</c:v>
                </c:pt>
                <c:pt idx="21">
                  <c:v>Netherlands</c:v>
                </c:pt>
                <c:pt idx="22">
                  <c:v>Slovenia</c:v>
                </c:pt>
                <c:pt idx="23">
                  <c:v>Estonia</c:v>
                </c:pt>
                <c:pt idx="24">
                  <c:v>Finland</c:v>
                </c:pt>
                <c:pt idx="25">
                  <c:v>Ireland</c:v>
                </c:pt>
                <c:pt idx="26">
                  <c:v>Luxembourg</c:v>
                </c:pt>
                <c:pt idx="28">
                  <c:v>United Kingdom</c:v>
                </c:pt>
                <c:pt idx="29">
                  <c:v>Channel Tunnel</c:v>
                </c:pt>
                <c:pt idx="31">
                  <c:v>Norway</c:v>
                </c:pt>
                <c:pt idx="32">
                  <c:v>Switzerland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1'!$D$5:$D$41</c:f>
              <c:numCache>
                <c:formatCode>#\ ##0_i</c:formatCode>
                <c:ptCount val="37"/>
                <c:pt idx="0">
                  <c:v>109</c:v>
                </c:pt>
                <c:pt idx="2">
                  <c:v>4</c:v>
                </c:pt>
                <c:pt idx="3">
                  <c:v>40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11</c:v>
                </c:pt>
                <c:pt idx="29">
                  <c:v>0</c:v>
                </c:pt>
                <c:pt idx="31">
                  <c:v>12</c:v>
                </c:pt>
                <c:pt idx="32">
                  <c:v>1</c:v>
                </c:pt>
                <c:pt idx="34">
                  <c:v>0</c:v>
                </c:pt>
                <c:pt idx="35">
                  <c:v>0</c:v>
                </c:pt>
                <c:pt idx="36" formatCode="#,##0_i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C-4FFB-97B0-C157CA07BA36}"/>
            </c:ext>
          </c:extLst>
        </c:ser>
        <c:ser>
          <c:idx val="1"/>
          <c:order val="3"/>
          <c:tx>
            <c:strRef>
              <c:f>'Figure 1'!$E$4</c:f>
              <c:strCache>
                <c:ptCount val="1"/>
                <c:pt idx="0">
                  <c:v>Derailments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1'!$B$5:$B$41</c:f>
              <c:strCache>
                <c:ptCount val="37"/>
                <c:pt idx="0">
                  <c:v>EU-27</c:v>
                </c:pt>
                <c:pt idx="2">
                  <c:v>Poland</c:v>
                </c:pt>
                <c:pt idx="3">
                  <c:v>Germany </c:v>
                </c:pt>
                <c:pt idx="4">
                  <c:v>Hungary</c:v>
                </c:pt>
                <c:pt idx="5">
                  <c:v>Romania</c:v>
                </c:pt>
                <c:pt idx="6">
                  <c:v>Italy</c:v>
                </c:pt>
                <c:pt idx="7">
                  <c:v>France</c:v>
                </c:pt>
                <c:pt idx="8">
                  <c:v>Slovakia</c:v>
                </c:pt>
                <c:pt idx="9">
                  <c:v>Bulgaria</c:v>
                </c:pt>
                <c:pt idx="10">
                  <c:v>Czechia</c:v>
                </c:pt>
                <c:pt idx="11">
                  <c:v>Portugal</c:v>
                </c:pt>
                <c:pt idx="12">
                  <c:v>Austria</c:v>
                </c:pt>
                <c:pt idx="13">
                  <c:v>Greece</c:v>
                </c:pt>
                <c:pt idx="14">
                  <c:v>Spain</c:v>
                </c:pt>
                <c:pt idx="15">
                  <c:v>Belgium</c:v>
                </c:pt>
                <c:pt idx="16">
                  <c:v>Lithuania</c:v>
                </c:pt>
                <c:pt idx="17">
                  <c:v>Latvia</c:v>
                </c:pt>
                <c:pt idx="18">
                  <c:v>Croatia</c:v>
                </c:pt>
                <c:pt idx="19">
                  <c:v>Sweden</c:v>
                </c:pt>
                <c:pt idx="20">
                  <c:v>Denmark</c:v>
                </c:pt>
                <c:pt idx="21">
                  <c:v>Netherlands</c:v>
                </c:pt>
                <c:pt idx="22">
                  <c:v>Slovenia</c:v>
                </c:pt>
                <c:pt idx="23">
                  <c:v>Estonia</c:v>
                </c:pt>
                <c:pt idx="24">
                  <c:v>Finland</c:v>
                </c:pt>
                <c:pt idx="25">
                  <c:v>Ireland</c:v>
                </c:pt>
                <c:pt idx="26">
                  <c:v>Luxembourg</c:v>
                </c:pt>
                <c:pt idx="28">
                  <c:v>United Kingdom</c:v>
                </c:pt>
                <c:pt idx="29">
                  <c:v>Channel Tunnel</c:v>
                </c:pt>
                <c:pt idx="31">
                  <c:v>Norway</c:v>
                </c:pt>
                <c:pt idx="32">
                  <c:v>Switzerland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1'!$E$5:$E$41</c:f>
              <c:numCache>
                <c:formatCode>#\ ##0_i</c:formatCode>
                <c:ptCount val="37"/>
                <c:pt idx="0">
                  <c:v>74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1</c:v>
                </c:pt>
                <c:pt idx="29">
                  <c:v>0</c:v>
                </c:pt>
                <c:pt idx="31">
                  <c:v>5</c:v>
                </c:pt>
                <c:pt idx="32">
                  <c:v>3</c:v>
                </c:pt>
                <c:pt idx="34">
                  <c:v>0</c:v>
                </c:pt>
                <c:pt idx="35">
                  <c:v>17</c:v>
                </c:pt>
                <c:pt idx="36" formatCode="#,##0_i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C-4FFB-97B0-C157CA07BA36}"/>
            </c:ext>
          </c:extLst>
        </c:ser>
        <c:ser>
          <c:idx val="4"/>
          <c:order val="4"/>
          <c:tx>
            <c:strRef>
              <c:f>'Figure 1'!$H$4</c:f>
              <c:strCache>
                <c:ptCount val="1"/>
                <c:pt idx="0">
                  <c:v> Fires in rolling stock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1'!$B$5:$B$41</c:f>
              <c:strCache>
                <c:ptCount val="37"/>
                <c:pt idx="0">
                  <c:v>EU-27</c:v>
                </c:pt>
                <c:pt idx="2">
                  <c:v>Poland</c:v>
                </c:pt>
                <c:pt idx="3">
                  <c:v>Germany </c:v>
                </c:pt>
                <c:pt idx="4">
                  <c:v>Hungary</c:v>
                </c:pt>
                <c:pt idx="5">
                  <c:v>Romania</c:v>
                </c:pt>
                <c:pt idx="6">
                  <c:v>Italy</c:v>
                </c:pt>
                <c:pt idx="7">
                  <c:v>France</c:v>
                </c:pt>
                <c:pt idx="8">
                  <c:v>Slovakia</c:v>
                </c:pt>
                <c:pt idx="9">
                  <c:v>Bulgaria</c:v>
                </c:pt>
                <c:pt idx="10">
                  <c:v>Czechia</c:v>
                </c:pt>
                <c:pt idx="11">
                  <c:v>Portugal</c:v>
                </c:pt>
                <c:pt idx="12">
                  <c:v>Austria</c:v>
                </c:pt>
                <c:pt idx="13">
                  <c:v>Greece</c:v>
                </c:pt>
                <c:pt idx="14">
                  <c:v>Spain</c:v>
                </c:pt>
                <c:pt idx="15">
                  <c:v>Belgium</c:v>
                </c:pt>
                <c:pt idx="16">
                  <c:v>Lithuania</c:v>
                </c:pt>
                <c:pt idx="17">
                  <c:v>Latvia</c:v>
                </c:pt>
                <c:pt idx="18">
                  <c:v>Croatia</c:v>
                </c:pt>
                <c:pt idx="19">
                  <c:v>Sweden</c:v>
                </c:pt>
                <c:pt idx="20">
                  <c:v>Denmark</c:v>
                </c:pt>
                <c:pt idx="21">
                  <c:v>Netherlands</c:v>
                </c:pt>
                <c:pt idx="22">
                  <c:v>Slovenia</c:v>
                </c:pt>
                <c:pt idx="23">
                  <c:v>Estonia</c:v>
                </c:pt>
                <c:pt idx="24">
                  <c:v>Finland</c:v>
                </c:pt>
                <c:pt idx="25">
                  <c:v>Ireland</c:v>
                </c:pt>
                <c:pt idx="26">
                  <c:v>Luxembourg</c:v>
                </c:pt>
                <c:pt idx="28">
                  <c:v>United Kingdom</c:v>
                </c:pt>
                <c:pt idx="29">
                  <c:v>Channel Tunnel</c:v>
                </c:pt>
                <c:pt idx="31">
                  <c:v>Norway</c:v>
                </c:pt>
                <c:pt idx="32">
                  <c:v>Switzerland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1'!$H$5:$H$41</c:f>
              <c:numCache>
                <c:formatCode>#\ ##0_i</c:formatCode>
                <c:ptCount val="37"/>
                <c:pt idx="0">
                  <c:v>33</c:v>
                </c:pt>
                <c:pt idx="2">
                  <c:v>2</c:v>
                </c:pt>
                <c:pt idx="3">
                  <c:v>9</c:v>
                </c:pt>
                <c:pt idx="4">
                  <c:v>7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3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 formatCode="#,##0_i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C-4FFB-97B0-C157CA07BA36}"/>
            </c:ext>
          </c:extLst>
        </c:ser>
        <c:ser>
          <c:idx val="5"/>
          <c:order val="5"/>
          <c:tx>
            <c:strRef>
              <c:f>'Figure 1'!$I$4</c:f>
              <c:strCache>
                <c:ptCount val="1"/>
                <c:pt idx="0">
                  <c:v> Other accidents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1'!$B$5:$B$41</c:f>
              <c:strCache>
                <c:ptCount val="37"/>
                <c:pt idx="0">
                  <c:v>EU-27</c:v>
                </c:pt>
                <c:pt idx="2">
                  <c:v>Poland</c:v>
                </c:pt>
                <c:pt idx="3">
                  <c:v>Germany </c:v>
                </c:pt>
                <c:pt idx="4">
                  <c:v>Hungary</c:v>
                </c:pt>
                <c:pt idx="5">
                  <c:v>Romania</c:v>
                </c:pt>
                <c:pt idx="6">
                  <c:v>Italy</c:v>
                </c:pt>
                <c:pt idx="7">
                  <c:v>France</c:v>
                </c:pt>
                <c:pt idx="8">
                  <c:v>Slovakia</c:v>
                </c:pt>
                <c:pt idx="9">
                  <c:v>Bulgaria</c:v>
                </c:pt>
                <c:pt idx="10">
                  <c:v>Czechia</c:v>
                </c:pt>
                <c:pt idx="11">
                  <c:v>Portugal</c:v>
                </c:pt>
                <c:pt idx="12">
                  <c:v>Austria</c:v>
                </c:pt>
                <c:pt idx="13">
                  <c:v>Greece</c:v>
                </c:pt>
                <c:pt idx="14">
                  <c:v>Spain</c:v>
                </c:pt>
                <c:pt idx="15">
                  <c:v>Belgium</c:v>
                </c:pt>
                <c:pt idx="16">
                  <c:v>Lithuania</c:v>
                </c:pt>
                <c:pt idx="17">
                  <c:v>Latvia</c:v>
                </c:pt>
                <c:pt idx="18">
                  <c:v>Croatia</c:v>
                </c:pt>
                <c:pt idx="19">
                  <c:v>Sweden</c:v>
                </c:pt>
                <c:pt idx="20">
                  <c:v>Denmark</c:v>
                </c:pt>
                <c:pt idx="21">
                  <c:v>Netherlands</c:v>
                </c:pt>
                <c:pt idx="22">
                  <c:v>Slovenia</c:v>
                </c:pt>
                <c:pt idx="23">
                  <c:v>Estonia</c:v>
                </c:pt>
                <c:pt idx="24">
                  <c:v>Finland</c:v>
                </c:pt>
                <c:pt idx="25">
                  <c:v>Ireland</c:v>
                </c:pt>
                <c:pt idx="26">
                  <c:v>Luxembourg</c:v>
                </c:pt>
                <c:pt idx="28">
                  <c:v>United Kingdom</c:v>
                </c:pt>
                <c:pt idx="29">
                  <c:v>Channel Tunnel</c:v>
                </c:pt>
                <c:pt idx="31">
                  <c:v>Norway</c:v>
                </c:pt>
                <c:pt idx="32">
                  <c:v>Switzerland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1'!$I$5:$I$41</c:f>
              <c:numCache>
                <c:formatCode>#\ ##0_i</c:formatCode>
                <c:ptCount val="37"/>
                <c:pt idx="0">
                  <c:v>69</c:v>
                </c:pt>
                <c:pt idx="2">
                  <c:v>2</c:v>
                </c:pt>
                <c:pt idx="3">
                  <c:v>24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8">
                  <c:v>0</c:v>
                </c:pt>
                <c:pt idx="29">
                  <c:v>1</c:v>
                </c:pt>
                <c:pt idx="31">
                  <c:v>2</c:v>
                </c:pt>
                <c:pt idx="32">
                  <c:v>7</c:v>
                </c:pt>
                <c:pt idx="34">
                  <c:v>0</c:v>
                </c:pt>
                <c:pt idx="35">
                  <c:v>62</c:v>
                </c:pt>
                <c:pt idx="36" formatCode="#,##0_i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C-4FFB-97B0-C157CA07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64184712"/>
        <c:axId val="564182752"/>
      </c:barChart>
      <c:catAx>
        <c:axId val="56418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182752"/>
        <c:crosses val="autoZero"/>
        <c:auto val="1"/>
        <c:lblAlgn val="ctr"/>
        <c:lblOffset val="100"/>
        <c:tickMarkSkip val="1"/>
        <c:noMultiLvlLbl val="0"/>
      </c:catAx>
      <c:valAx>
        <c:axId val="564182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18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49333333333333"/>
          <c:y val="0.75224848636673936"/>
          <c:w val="0.65768000000000004"/>
          <c:h val="0.126234094439521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Persons killed in railway accidents, EU-27, 2010-2018</a:t>
            </a:r>
          </a:p>
        </c:rich>
      </c:tx>
      <c:layout>
        <c:manualLayout>
          <c:xMode val="edge"/>
          <c:yMode val="edge"/>
          <c:x val="5.3333333333333332E-3"/>
          <c:y val="9.4539558850130975E-3"/>
        </c:manualLayout>
      </c:layout>
      <c:overlay val="0"/>
    </c:title>
    <c:autoTitleDeleted val="0"/>
    <c:plotArea>
      <c:layout>
        <c:manualLayout>
          <c:xMode val="edge"/>
          <c:yMode val="edge"/>
          <c:x val="1.8333333333333333E-2"/>
          <c:y val="8.2146129870555251E-2"/>
          <c:w val="0.96333333333333337"/>
          <c:h val="0.78566579298218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2'!$P$6</c:f>
              <c:strCache>
                <c:ptCount val="1"/>
                <c:pt idx="0">
                  <c:v>Total killed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6666666666666544E-3"/>
                  <c:y val="6.765533705585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0E-4171-A502-D91D410D2663}"/>
                </c:ext>
              </c:extLst>
            </c:dLbl>
            <c:dLbl>
              <c:idx val="2"/>
              <c:layout>
                <c:manualLayout>
                  <c:x val="0"/>
                  <c:y val="1.0895847423818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A-49A6-ADAF-67E1CA1ABA17}"/>
                </c:ext>
              </c:extLst>
            </c:dLbl>
            <c:dLbl>
              <c:idx val="3"/>
              <c:layout>
                <c:manualLayout>
                  <c:x val="-5.9678130037593716E-17"/>
                  <c:y val="1.0895847423818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A-49A6-ADAF-67E1CA1ABA17}"/>
                </c:ext>
              </c:extLst>
            </c:dLbl>
            <c:dLbl>
              <c:idx val="6"/>
              <c:layout>
                <c:manualLayout>
                  <c:x val="0"/>
                  <c:y val="-3.6319491412728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A-49A6-ADAF-67E1CA1ABA1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2'!$Q$5:$Y$5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2'!$Q$6:$Y$6</c:f>
              <c:numCache>
                <c:formatCode>#,##0</c:formatCode>
                <c:ptCount val="9"/>
                <c:pt idx="0">
                  <c:v>1245</c:v>
                </c:pt>
                <c:pt idx="1">
                  <c:v>1151</c:v>
                </c:pt>
                <c:pt idx="2">
                  <c:v>1092</c:v>
                </c:pt>
                <c:pt idx="3">
                  <c:v>1095</c:v>
                </c:pt>
                <c:pt idx="4">
                  <c:v>1029</c:v>
                </c:pt>
                <c:pt idx="5">
                  <c:v>930</c:v>
                </c:pt>
                <c:pt idx="6">
                  <c:v>942</c:v>
                </c:pt>
                <c:pt idx="7">
                  <c:v>933</c:v>
                </c:pt>
                <c:pt idx="8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E-4171-A502-D91D410D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177656"/>
        <c:axId val="564181576"/>
      </c:barChart>
      <c:catAx>
        <c:axId val="56417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64181576"/>
        <c:crosses val="autoZero"/>
        <c:auto val="1"/>
        <c:lblAlgn val="ctr"/>
        <c:lblOffset val="100"/>
        <c:tickMarkSkip val="1"/>
        <c:noMultiLvlLbl val="0"/>
      </c:catAx>
      <c:valAx>
        <c:axId val="5641815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64177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Persons injured in railway accidents by category of person, EU-27, 2010-2018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2084851822299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71023622047245E-2"/>
          <c:y val="0.17106273060107116"/>
          <c:w val="0.92252692913385825"/>
          <c:h val="0.6054821046943810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3'!$P$9</c:f>
              <c:strCache>
                <c:ptCount val="1"/>
                <c:pt idx="0">
                  <c:v>Unauthorised persons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 (¹)</c:v>
                </c:pt>
                <c:pt idx="5">
                  <c:v>2015 (²)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3'!$Q$9:$Y$9</c:f>
              <c:numCache>
                <c:formatCode>#,##0</c:formatCode>
                <c:ptCount val="9"/>
                <c:pt idx="0">
                  <c:v>404</c:v>
                </c:pt>
                <c:pt idx="1">
                  <c:v>434</c:v>
                </c:pt>
                <c:pt idx="2">
                  <c:v>304</c:v>
                </c:pt>
                <c:pt idx="3">
                  <c:v>304</c:v>
                </c:pt>
                <c:pt idx="4">
                  <c:v>328</c:v>
                </c:pt>
                <c:pt idx="5">
                  <c:v>264</c:v>
                </c:pt>
                <c:pt idx="6">
                  <c:v>307</c:v>
                </c:pt>
                <c:pt idx="7">
                  <c:v>305</c:v>
                </c:pt>
                <c:pt idx="8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B-45E1-AD0F-0D093F0D7907}"/>
            </c:ext>
          </c:extLst>
        </c:ser>
        <c:ser>
          <c:idx val="1"/>
          <c:order val="1"/>
          <c:tx>
            <c:strRef>
              <c:f>'Figure 3'!$P$10</c:f>
              <c:strCache>
                <c:ptCount val="1"/>
                <c:pt idx="0">
                  <c:v>Level crossing users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 (¹)</c:v>
                </c:pt>
                <c:pt idx="5">
                  <c:v>2015 (²)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3'!$Q$10:$Y$10</c:f>
              <c:numCache>
                <c:formatCode>#,##0</c:formatCode>
                <c:ptCount val="9"/>
                <c:pt idx="0">
                  <c:v>335</c:v>
                </c:pt>
                <c:pt idx="1">
                  <c:v>280</c:v>
                </c:pt>
                <c:pt idx="2">
                  <c:v>332</c:v>
                </c:pt>
                <c:pt idx="3">
                  <c:v>294</c:v>
                </c:pt>
                <c:pt idx="4">
                  <c:v>323</c:v>
                </c:pt>
                <c:pt idx="5">
                  <c:v>238</c:v>
                </c:pt>
                <c:pt idx="6">
                  <c:v>214</c:v>
                </c:pt>
                <c:pt idx="7">
                  <c:v>207</c:v>
                </c:pt>
                <c:pt idx="8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B-45E1-AD0F-0D093F0D7907}"/>
            </c:ext>
          </c:extLst>
        </c:ser>
        <c:ser>
          <c:idx val="2"/>
          <c:order val="2"/>
          <c:tx>
            <c:strRef>
              <c:f>'Figure 3'!$P$11</c:f>
              <c:strCache>
                <c:ptCount val="1"/>
                <c:pt idx="0">
                  <c:v>Railway passengers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 (¹)</c:v>
                </c:pt>
                <c:pt idx="5">
                  <c:v>2015 (²)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3'!$Q$11:$Y$11</c:f>
              <c:numCache>
                <c:formatCode>#,##0</c:formatCode>
                <c:ptCount val="9"/>
                <c:pt idx="0">
                  <c:v>350</c:v>
                </c:pt>
                <c:pt idx="1">
                  <c:v>218</c:v>
                </c:pt>
                <c:pt idx="2">
                  <c:v>227</c:v>
                </c:pt>
                <c:pt idx="3">
                  <c:v>191</c:v>
                </c:pt>
                <c:pt idx="4">
                  <c:v>119</c:v>
                </c:pt>
                <c:pt idx="5">
                  <c:v>86</c:v>
                </c:pt>
                <c:pt idx="6">
                  <c:v>194</c:v>
                </c:pt>
                <c:pt idx="7">
                  <c:v>126</c:v>
                </c:pt>
                <c:pt idx="8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B-45E1-AD0F-0D093F0D7907}"/>
            </c:ext>
          </c:extLst>
        </c:ser>
        <c:ser>
          <c:idx val="3"/>
          <c:order val="3"/>
          <c:tx>
            <c:strRef>
              <c:f>'Figure 3'!$P$12</c:f>
              <c:strCache>
                <c:ptCount val="1"/>
                <c:pt idx="0">
                  <c:v>Railway employees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 (¹)</c:v>
                </c:pt>
                <c:pt idx="5">
                  <c:v>2015 (²)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3'!$Q$12:$Y$12</c:f>
              <c:numCache>
                <c:formatCode>#,##0</c:formatCode>
                <c:ptCount val="9"/>
                <c:pt idx="0">
                  <c:v>90</c:v>
                </c:pt>
                <c:pt idx="1">
                  <c:v>76</c:v>
                </c:pt>
                <c:pt idx="2">
                  <c:v>79</c:v>
                </c:pt>
                <c:pt idx="3">
                  <c:v>71</c:v>
                </c:pt>
                <c:pt idx="4">
                  <c:v>62</c:v>
                </c:pt>
                <c:pt idx="5">
                  <c:v>47</c:v>
                </c:pt>
                <c:pt idx="6">
                  <c:v>49</c:v>
                </c:pt>
                <c:pt idx="7">
                  <c:v>62</c:v>
                </c:pt>
                <c:pt idx="8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6B-45E1-AD0F-0D093F0D7907}"/>
            </c:ext>
          </c:extLst>
        </c:ser>
        <c:ser>
          <c:idx val="4"/>
          <c:order val="4"/>
          <c:tx>
            <c:strRef>
              <c:f>'Figure 3'!$P$13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 (¹)</c:v>
                </c:pt>
                <c:pt idx="5">
                  <c:v>2015 (²)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3'!$Q$13:$Y$13</c:f>
              <c:numCache>
                <c:formatCode>#,##0</c:formatCode>
                <c:ptCount val="9"/>
                <c:pt idx="0">
                  <c:v>47</c:v>
                </c:pt>
                <c:pt idx="1">
                  <c:v>33</c:v>
                </c:pt>
                <c:pt idx="2">
                  <c:v>52</c:v>
                </c:pt>
                <c:pt idx="3">
                  <c:v>39</c:v>
                </c:pt>
                <c:pt idx="4">
                  <c:v>42</c:v>
                </c:pt>
                <c:pt idx="5">
                  <c:v>37</c:v>
                </c:pt>
                <c:pt idx="6">
                  <c:v>49</c:v>
                </c:pt>
                <c:pt idx="7">
                  <c:v>45</c:v>
                </c:pt>
                <c:pt idx="8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6B-45E1-AD0F-0D093F0D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180792"/>
        <c:axId val="564181968"/>
      </c:lineChart>
      <c:catAx>
        <c:axId val="56418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64181968"/>
        <c:crosses val="autoZero"/>
        <c:auto val="1"/>
        <c:lblAlgn val="ctr"/>
        <c:lblOffset val="100"/>
        <c:tickMarkSkip val="1"/>
        <c:noMultiLvlLbl val="0"/>
      </c:catAx>
      <c:valAx>
        <c:axId val="564181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6418079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4.5999999999999999E-2"/>
          <c:y val="0.85150010066705251"/>
          <c:w val="0.9"/>
          <c:h val="3.95564961919415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14</xdr:row>
      <xdr:rowOff>28575</xdr:rowOff>
    </xdr:from>
    <xdr:to>
      <xdr:col>12</xdr:col>
      <xdr:colOff>361950</xdr:colOff>
      <xdr:row>40</xdr:row>
      <xdr:rowOff>61024</xdr:rowOff>
    </xdr:to>
    <xdr:graphicFrame macro="">
      <xdr:nvGraphicFramePr>
        <xdr:cNvPr id="8289" name="Chart 2">
          <a:extLst>
            <a:ext uri="{FF2B5EF4-FFF2-40B4-BE49-F238E27FC236}">
              <a16:creationId xmlns:a16="http://schemas.microsoft.com/office/drawing/2014/main" id="{00000000-0008-0000-0100-00006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7</xdr:row>
      <xdr:rowOff>85725</xdr:rowOff>
    </xdr:from>
    <xdr:to>
      <xdr:col>25</xdr:col>
      <xdr:colOff>409575</xdr:colOff>
      <xdr:row>56</xdr:row>
      <xdr:rowOff>50903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0.91095</cdr:y>
    </cdr:from>
    <cdr:ext cx="7994650" cy="66191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770866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Accidents to persons by rolling stock in motion excludes suicides. Level crossing accidents includes pedestrians.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tran_sf_railac)</a:t>
          </a:r>
        </a:p>
      </cdr:txBody>
    </cdr:sp>
  </cdr:absSizeAnchor>
  <cdr:absSizeAnchor xmlns:cdr="http://schemas.openxmlformats.org/drawingml/2006/chartDrawing">
    <cdr:from>
      <cdr:x>0.83933</cdr:x>
      <cdr:y>0.94377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3D94242-BF4C-435F-9CAC-89AA866C74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01486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495299</xdr:colOff>
      <xdr:row>6</xdr:row>
      <xdr:rowOff>9525</xdr:rowOff>
    </xdr:from>
    <xdr:to>
      <xdr:col>16</xdr:col>
      <xdr:colOff>266699</xdr:colOff>
      <xdr:row>39</xdr:row>
      <xdr:rowOff>144187</xdr:rowOff>
    </xdr:to>
    <xdr:graphicFrame macro="">
      <xdr:nvGraphicFramePr>
        <xdr:cNvPr id="6241" name="Chart 2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0.90976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888537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tran_sf_railvi)</a:t>
          </a:r>
        </a:p>
      </cdr:txBody>
    </cdr:sp>
  </cdr:absSizeAnchor>
  <cdr:absSizeAnchor xmlns:cdr="http://schemas.openxmlformats.org/drawingml/2006/chartDrawing">
    <cdr:from>
      <cdr:x>0.83933</cdr:x>
      <cdr:y>0.92223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8D80AC8-7EA0-46A6-B631-76F42229FA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554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8</xdr:row>
      <xdr:rowOff>76199</xdr:rowOff>
    </xdr:from>
    <xdr:to>
      <xdr:col>15</xdr:col>
      <xdr:colOff>819150</xdr:colOff>
      <xdr:row>46</xdr:row>
      <xdr:rowOff>35567</xdr:rowOff>
    </xdr:to>
    <xdr:graphicFrame macro="">
      <xdr:nvGraphicFramePr>
        <xdr:cNvPr id="12440" name="Chart 2">
          <a:extLst>
            <a:ext uri="{FF2B5EF4-FFF2-40B4-BE49-F238E27FC236}">
              <a16:creationId xmlns:a16="http://schemas.microsoft.com/office/drawing/2014/main" id="{00000000-0008-0000-0300-00009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0.89305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526806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 values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Provisional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tran_sf_railvi)</a:t>
          </a:r>
        </a:p>
      </cdr:txBody>
    </cdr:sp>
  </cdr:absSizeAnchor>
  <cdr:absSizeAnchor xmlns:cdr="http://schemas.openxmlformats.org/drawingml/2006/chartDrawing">
    <cdr:from>
      <cdr:x>0.83933</cdr:x>
      <cdr:y>0.93247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6144137A-0008-4675-9CE2-D69AAB97F55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7080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C31E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44"/>
  <sheetViews>
    <sheetView showGridLines="0" zoomScaleNormal="100" workbookViewId="0">
      <selection activeCell="B2" sqref="B2"/>
    </sheetView>
  </sheetViews>
  <sheetFormatPr defaultColWidth="9.140625" defaultRowHeight="12" x14ac:dyDescent="0.2"/>
  <cols>
    <col min="1" max="17" width="9.140625" style="2"/>
    <col min="18" max="18" width="11.42578125" style="2" bestFit="1" customWidth="1"/>
    <col min="19" max="25" width="9.140625" style="2"/>
    <col min="26" max="26" width="13.42578125" style="2" customWidth="1"/>
    <col min="27" max="27" width="19.7109375" style="2" bestFit="1" customWidth="1"/>
    <col min="28" max="16384" width="9.140625" style="2"/>
  </cols>
  <sheetData>
    <row r="2" spans="2:27" ht="15.75" x14ac:dyDescent="0.25">
      <c r="B2" s="101" t="s">
        <v>78</v>
      </c>
    </row>
    <row r="3" spans="2:27" ht="12.75" x14ac:dyDescent="0.2">
      <c r="B3" s="102" t="s">
        <v>57</v>
      </c>
    </row>
    <row r="4" spans="2:27" x14ac:dyDescent="0.2">
      <c r="B4" s="1"/>
    </row>
    <row r="5" spans="2:27" x14ac:dyDescent="0.2">
      <c r="B5" s="2" t="s">
        <v>61</v>
      </c>
    </row>
    <row r="6" spans="2:27" x14ac:dyDescent="0.2">
      <c r="B6" s="9" t="s">
        <v>46</v>
      </c>
    </row>
    <row r="7" spans="2:27" x14ac:dyDescent="0.2">
      <c r="B7" s="8" t="s">
        <v>41</v>
      </c>
    </row>
    <row r="8" spans="2:27" x14ac:dyDescent="0.2">
      <c r="B8" s="1"/>
    </row>
    <row r="10" spans="2:27" x14ac:dyDescent="0.2">
      <c r="B10" s="19"/>
      <c r="C10" s="19">
        <v>2010</v>
      </c>
      <c r="D10" s="19">
        <v>2011</v>
      </c>
      <c r="E10" s="19">
        <v>2012</v>
      </c>
      <c r="F10" s="19">
        <v>2013</v>
      </c>
      <c r="G10" s="19">
        <v>2014</v>
      </c>
      <c r="H10" s="19" t="s">
        <v>45</v>
      </c>
      <c r="I10" s="19">
        <v>2016</v>
      </c>
      <c r="J10" s="19">
        <v>2017</v>
      </c>
      <c r="K10" s="19">
        <v>2018</v>
      </c>
    </row>
    <row r="11" spans="2:27" x14ac:dyDescent="0.2">
      <c r="B11" s="90"/>
      <c r="C11" s="91"/>
      <c r="D11" s="92"/>
      <c r="E11" s="92"/>
      <c r="F11" s="92"/>
      <c r="G11" s="92"/>
      <c r="H11" s="92"/>
      <c r="I11" s="92"/>
      <c r="J11" s="88"/>
      <c r="K11" s="88"/>
      <c r="AA11" s="1"/>
    </row>
    <row r="12" spans="2:27" x14ac:dyDescent="0.2">
      <c r="B12" s="93" t="s">
        <v>48</v>
      </c>
      <c r="C12" s="94">
        <v>2229</v>
      </c>
      <c r="D12" s="94">
        <v>2144</v>
      </c>
      <c r="E12" s="94">
        <v>1992</v>
      </c>
      <c r="F12" s="94">
        <v>1895</v>
      </c>
      <c r="G12" s="94">
        <v>2022</v>
      </c>
      <c r="H12" s="94">
        <v>1763</v>
      </c>
      <c r="I12" s="94">
        <v>1742</v>
      </c>
      <c r="J12" s="94">
        <v>1777</v>
      </c>
      <c r="K12" s="94">
        <v>1666</v>
      </c>
      <c r="AA12" s="27"/>
    </row>
    <row r="13" spans="2:27" x14ac:dyDescent="0.2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5" spans="2:27" x14ac:dyDescent="0.2">
      <c r="Z15" s="27"/>
    </row>
    <row r="16" spans="2:27" x14ac:dyDescent="0.2">
      <c r="Z16" s="26"/>
    </row>
    <row r="17" spans="16:26" x14ac:dyDescent="0.2">
      <c r="W17" s="26"/>
    </row>
    <row r="18" spans="16:26" x14ac:dyDescent="0.2">
      <c r="Z18" s="25"/>
    </row>
    <row r="20" spans="16:26" x14ac:dyDescent="0.2">
      <c r="Z20" s="26"/>
    </row>
    <row r="21" spans="16:26" x14ac:dyDescent="0.2">
      <c r="Z21" s="52"/>
    </row>
    <row r="28" spans="16:26" x14ac:dyDescent="0.2">
      <c r="P28" s="9"/>
    </row>
    <row r="30" spans="16:26" ht="28.9" customHeight="1" x14ac:dyDescent="0.2"/>
    <row r="43" spans="2:2" x14ac:dyDescent="0.2">
      <c r="B43" s="2" t="s">
        <v>59</v>
      </c>
    </row>
    <row r="44" spans="2:2" x14ac:dyDescent="0.2">
      <c r="B44" s="2" t="s">
        <v>60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Y42"/>
  <sheetViews>
    <sheetView showGridLines="0" topLeftCell="F1" zoomScaleNormal="100" workbookViewId="0">
      <selection activeCell="V4" sqref="V4"/>
    </sheetView>
  </sheetViews>
  <sheetFormatPr defaultColWidth="9.140625" defaultRowHeight="12" x14ac:dyDescent="0.2"/>
  <cols>
    <col min="1" max="1" width="9.140625" style="2"/>
    <col min="2" max="2" width="19.140625" style="2" customWidth="1"/>
    <col min="3" max="9" width="12.42578125" style="2" customWidth="1"/>
    <col min="10" max="16384" width="9.140625" style="2"/>
  </cols>
  <sheetData>
    <row r="2" spans="2:25" ht="15.75" x14ac:dyDescent="0.25">
      <c r="C2" s="109"/>
      <c r="D2" s="109"/>
      <c r="E2" s="109"/>
      <c r="F2" s="109"/>
      <c r="G2" s="109"/>
      <c r="H2" s="109"/>
      <c r="I2" s="109"/>
      <c r="K2" s="111" t="s">
        <v>73</v>
      </c>
    </row>
    <row r="3" spans="2:25" x14ac:dyDescent="0.2">
      <c r="C3" s="110"/>
      <c r="D3" s="110"/>
      <c r="E3" s="110"/>
      <c r="F3" s="110"/>
      <c r="G3" s="110"/>
      <c r="H3" s="110"/>
      <c r="I3" s="110"/>
      <c r="K3" s="112" t="s">
        <v>72</v>
      </c>
    </row>
    <row r="4" spans="2:25" ht="74.25" customHeight="1" x14ac:dyDescent="0.2">
      <c r="B4" s="11"/>
      <c r="C4" s="18" t="s">
        <v>31</v>
      </c>
      <c r="D4" s="18" t="s">
        <v>38</v>
      </c>
      <c r="E4" s="10" t="s">
        <v>39</v>
      </c>
      <c r="F4" s="10" t="s">
        <v>70</v>
      </c>
      <c r="G4" s="10" t="s">
        <v>71</v>
      </c>
      <c r="H4" s="10" t="s">
        <v>68</v>
      </c>
      <c r="I4" s="10" t="s">
        <v>40</v>
      </c>
    </row>
    <row r="5" spans="2:25" x14ac:dyDescent="0.2">
      <c r="B5" s="12" t="s">
        <v>56</v>
      </c>
      <c r="C5" s="33">
        <f t="shared" ref="C5:I5" si="0">SUM(C7:C31)</f>
        <v>1666</v>
      </c>
      <c r="D5" s="33">
        <f t="shared" si="0"/>
        <v>109</v>
      </c>
      <c r="E5" s="34">
        <f t="shared" si="0"/>
        <v>74</v>
      </c>
      <c r="F5" s="34">
        <f t="shared" si="0"/>
        <v>442</v>
      </c>
      <c r="G5" s="34">
        <f t="shared" si="0"/>
        <v>939</v>
      </c>
      <c r="H5" s="34">
        <f t="shared" si="0"/>
        <v>33</v>
      </c>
      <c r="I5" s="34">
        <f t="shared" si="0"/>
        <v>69</v>
      </c>
      <c r="K5" s="2" t="s">
        <v>69</v>
      </c>
      <c r="L5" s="25"/>
      <c r="M5" s="25"/>
      <c r="S5" s="29"/>
      <c r="T5" s="29"/>
      <c r="U5" s="29"/>
      <c r="V5" s="29"/>
      <c r="W5" s="29"/>
      <c r="X5" s="29"/>
      <c r="Y5" s="29"/>
    </row>
    <row r="6" spans="2:25" x14ac:dyDescent="0.2">
      <c r="B6" s="12"/>
      <c r="C6" s="33"/>
      <c r="D6" s="33"/>
      <c r="E6" s="34"/>
      <c r="F6" s="34"/>
      <c r="G6" s="34"/>
      <c r="H6" s="34"/>
      <c r="I6" s="34"/>
      <c r="K6" s="8" t="s">
        <v>41</v>
      </c>
      <c r="L6" s="25"/>
      <c r="M6" s="25"/>
      <c r="S6" s="29"/>
      <c r="T6" s="29"/>
      <c r="U6" s="29"/>
      <c r="V6" s="29"/>
      <c r="W6" s="29"/>
      <c r="X6" s="29"/>
      <c r="Y6" s="29"/>
    </row>
    <row r="7" spans="2:25" x14ac:dyDescent="0.2">
      <c r="B7" s="14" t="s">
        <v>7</v>
      </c>
      <c r="C7" s="37">
        <v>275</v>
      </c>
      <c r="D7" s="37">
        <v>4</v>
      </c>
      <c r="E7" s="38">
        <v>8</v>
      </c>
      <c r="F7" s="38">
        <v>64</v>
      </c>
      <c r="G7" s="38">
        <v>195</v>
      </c>
      <c r="H7" s="38">
        <v>2</v>
      </c>
      <c r="I7" s="38">
        <v>2</v>
      </c>
      <c r="J7" s="29"/>
      <c r="S7" s="29"/>
      <c r="T7" s="29"/>
      <c r="U7" s="29"/>
      <c r="V7" s="29"/>
      <c r="W7" s="29"/>
      <c r="X7" s="29"/>
      <c r="Y7" s="29"/>
    </row>
    <row r="8" spans="2:25" x14ac:dyDescent="0.2">
      <c r="B8" s="14" t="s">
        <v>28</v>
      </c>
      <c r="C8" s="37">
        <v>302</v>
      </c>
      <c r="D8" s="37">
        <v>40</v>
      </c>
      <c r="E8" s="38">
        <v>7</v>
      </c>
      <c r="F8" s="38">
        <v>66</v>
      </c>
      <c r="G8" s="38">
        <v>156</v>
      </c>
      <c r="H8" s="38">
        <v>9</v>
      </c>
      <c r="I8" s="38">
        <v>24</v>
      </c>
      <c r="J8" s="29"/>
      <c r="S8" s="29"/>
      <c r="T8" s="29"/>
      <c r="U8" s="29"/>
      <c r="V8" s="29"/>
      <c r="W8" s="29"/>
      <c r="X8" s="29"/>
      <c r="Y8" s="29"/>
    </row>
    <row r="9" spans="2:25" x14ac:dyDescent="0.2">
      <c r="B9" s="14" t="s">
        <v>22</v>
      </c>
      <c r="C9" s="37">
        <v>162</v>
      </c>
      <c r="D9" s="37">
        <v>1</v>
      </c>
      <c r="E9" s="38">
        <v>8</v>
      </c>
      <c r="F9" s="38">
        <v>33</v>
      </c>
      <c r="G9" s="38">
        <v>109</v>
      </c>
      <c r="H9" s="38">
        <v>7</v>
      </c>
      <c r="I9" s="38">
        <v>4</v>
      </c>
      <c r="J9" s="29"/>
      <c r="S9" s="29"/>
      <c r="T9" s="29"/>
      <c r="U9" s="29"/>
      <c r="V9" s="29"/>
      <c r="W9" s="29"/>
      <c r="X9" s="29"/>
      <c r="Y9" s="29"/>
    </row>
    <row r="10" spans="2:25" x14ac:dyDescent="0.2">
      <c r="B10" s="14" t="s">
        <v>14</v>
      </c>
      <c r="C10" s="37">
        <v>132</v>
      </c>
      <c r="D10" s="37">
        <v>0</v>
      </c>
      <c r="E10" s="38">
        <v>1</v>
      </c>
      <c r="F10" s="38">
        <v>34</v>
      </c>
      <c r="G10" s="38">
        <v>97</v>
      </c>
      <c r="H10" s="38">
        <v>0</v>
      </c>
      <c r="I10" s="38">
        <v>0</v>
      </c>
      <c r="J10" s="29"/>
      <c r="K10" s="25"/>
      <c r="L10" s="25"/>
      <c r="S10" s="29"/>
      <c r="T10" s="29"/>
      <c r="U10" s="29"/>
      <c r="V10" s="29"/>
      <c r="W10" s="29"/>
      <c r="X10" s="29"/>
      <c r="Y10" s="29"/>
    </row>
    <row r="11" spans="2:25" x14ac:dyDescent="0.2">
      <c r="B11" s="14" t="s">
        <v>1</v>
      </c>
      <c r="C11" s="37">
        <v>109</v>
      </c>
      <c r="D11" s="37">
        <v>6</v>
      </c>
      <c r="E11" s="38">
        <v>8</v>
      </c>
      <c r="F11" s="38">
        <v>3</v>
      </c>
      <c r="G11" s="38">
        <v>83</v>
      </c>
      <c r="H11" s="38">
        <v>3</v>
      </c>
      <c r="I11" s="38">
        <v>6</v>
      </c>
      <c r="J11" s="29"/>
      <c r="S11" s="29"/>
      <c r="T11" s="29"/>
      <c r="U11" s="29"/>
      <c r="V11" s="29"/>
      <c r="W11" s="29"/>
      <c r="X11" s="29"/>
      <c r="Y11" s="29"/>
    </row>
    <row r="12" spans="2:25" x14ac:dyDescent="0.2">
      <c r="B12" s="14" t="s">
        <v>20</v>
      </c>
      <c r="C12" s="37">
        <v>119</v>
      </c>
      <c r="D12" s="37">
        <v>10</v>
      </c>
      <c r="E12" s="38">
        <v>7</v>
      </c>
      <c r="F12" s="38">
        <v>26</v>
      </c>
      <c r="G12" s="38">
        <v>69</v>
      </c>
      <c r="H12" s="38">
        <v>0</v>
      </c>
      <c r="I12" s="38">
        <v>7</v>
      </c>
      <c r="J12" s="29"/>
      <c r="S12" s="29"/>
      <c r="T12" s="29"/>
      <c r="U12" s="29"/>
      <c r="V12" s="29"/>
      <c r="W12" s="29"/>
      <c r="X12" s="29"/>
      <c r="Y12" s="29"/>
    </row>
    <row r="13" spans="2:25" x14ac:dyDescent="0.2">
      <c r="B13" s="14" t="s">
        <v>9</v>
      </c>
      <c r="C13" s="37">
        <v>63</v>
      </c>
      <c r="D13" s="37">
        <v>2</v>
      </c>
      <c r="E13" s="38">
        <v>3</v>
      </c>
      <c r="F13" s="38">
        <v>20</v>
      </c>
      <c r="G13" s="38">
        <v>36</v>
      </c>
      <c r="H13" s="38">
        <v>2</v>
      </c>
      <c r="I13" s="38">
        <v>0</v>
      </c>
      <c r="J13" s="29"/>
      <c r="S13" s="29"/>
      <c r="T13" s="29"/>
      <c r="U13" s="29"/>
      <c r="V13" s="29"/>
      <c r="W13" s="29"/>
      <c r="X13" s="29"/>
      <c r="Y13" s="29"/>
    </row>
    <row r="14" spans="2:25" x14ac:dyDescent="0.2">
      <c r="B14" s="14" t="s">
        <v>23</v>
      </c>
      <c r="C14" s="37">
        <v>42</v>
      </c>
      <c r="D14" s="37">
        <v>1</v>
      </c>
      <c r="E14" s="38">
        <v>1</v>
      </c>
      <c r="F14" s="38">
        <v>5</v>
      </c>
      <c r="G14" s="38">
        <v>33</v>
      </c>
      <c r="H14" s="38">
        <v>2</v>
      </c>
      <c r="I14" s="38">
        <v>0</v>
      </c>
      <c r="J14" s="29"/>
      <c r="S14" s="29"/>
      <c r="T14" s="29"/>
      <c r="U14" s="29"/>
      <c r="V14" s="29"/>
      <c r="W14" s="29"/>
      <c r="X14" s="29"/>
      <c r="Y14" s="29"/>
    </row>
    <row r="15" spans="2:25" x14ac:dyDescent="0.2">
      <c r="B15" s="14" t="s">
        <v>54</v>
      </c>
      <c r="C15" s="37">
        <v>89</v>
      </c>
      <c r="D15" s="37">
        <v>6</v>
      </c>
      <c r="E15" s="38">
        <v>5</v>
      </c>
      <c r="F15" s="38">
        <v>47</v>
      </c>
      <c r="G15" s="38">
        <v>25</v>
      </c>
      <c r="H15" s="38">
        <v>0</v>
      </c>
      <c r="I15" s="38">
        <v>6</v>
      </c>
      <c r="J15" s="29"/>
      <c r="S15" s="29"/>
      <c r="T15" s="29"/>
      <c r="U15" s="29"/>
      <c r="V15" s="29"/>
      <c r="W15" s="29"/>
      <c r="X15" s="29"/>
      <c r="Y15" s="29"/>
    </row>
    <row r="16" spans="2:25" x14ac:dyDescent="0.2">
      <c r="B16" s="14" t="s">
        <v>8</v>
      </c>
      <c r="C16" s="37">
        <v>37</v>
      </c>
      <c r="D16" s="37">
        <v>6</v>
      </c>
      <c r="E16" s="38">
        <v>4</v>
      </c>
      <c r="F16" s="38">
        <v>7</v>
      </c>
      <c r="G16" s="38">
        <v>20</v>
      </c>
      <c r="H16" s="38">
        <v>0</v>
      </c>
      <c r="I16" s="38">
        <v>0</v>
      </c>
      <c r="J16" s="29"/>
      <c r="S16" s="29"/>
      <c r="T16" s="29"/>
      <c r="U16" s="29"/>
      <c r="V16" s="29"/>
      <c r="W16" s="29"/>
      <c r="X16" s="29"/>
      <c r="Y16" s="29"/>
    </row>
    <row r="17" spans="2:25" x14ac:dyDescent="0.2">
      <c r="B17" s="14" t="s">
        <v>15</v>
      </c>
      <c r="C17" s="37">
        <v>42</v>
      </c>
      <c r="D17" s="37">
        <v>4</v>
      </c>
      <c r="E17" s="38">
        <v>1</v>
      </c>
      <c r="F17" s="38">
        <v>19</v>
      </c>
      <c r="G17" s="38">
        <v>18</v>
      </c>
      <c r="H17" s="38">
        <v>0</v>
      </c>
      <c r="I17" s="38">
        <v>0</v>
      </c>
      <c r="J17" s="29"/>
      <c r="S17" s="29"/>
      <c r="T17" s="29"/>
      <c r="U17" s="29"/>
      <c r="V17" s="29"/>
      <c r="W17" s="29"/>
      <c r="X17" s="29"/>
      <c r="Y17" s="29"/>
    </row>
    <row r="18" spans="2:25" x14ac:dyDescent="0.2">
      <c r="B18" s="14" t="s">
        <v>21</v>
      </c>
      <c r="C18" s="37">
        <v>24</v>
      </c>
      <c r="D18" s="37">
        <v>2</v>
      </c>
      <c r="E18" s="38">
        <v>2</v>
      </c>
      <c r="F18" s="38">
        <v>7</v>
      </c>
      <c r="G18" s="38">
        <v>13</v>
      </c>
      <c r="H18" s="38">
        <v>0</v>
      </c>
      <c r="I18" s="38">
        <v>0</v>
      </c>
      <c r="J18" s="29"/>
      <c r="S18" s="29"/>
      <c r="T18" s="29"/>
      <c r="U18" s="29"/>
      <c r="V18" s="29"/>
      <c r="W18" s="29"/>
      <c r="X18" s="29"/>
      <c r="Y18" s="29"/>
    </row>
    <row r="19" spans="2:25" x14ac:dyDescent="0.2">
      <c r="B19" s="14" t="s">
        <v>11</v>
      </c>
      <c r="C19" s="37">
        <v>47</v>
      </c>
      <c r="D19" s="37">
        <v>14</v>
      </c>
      <c r="E19" s="38">
        <v>8</v>
      </c>
      <c r="F19" s="38">
        <v>10</v>
      </c>
      <c r="G19" s="38">
        <v>12</v>
      </c>
      <c r="H19" s="38">
        <v>1</v>
      </c>
      <c r="I19" s="38">
        <v>2</v>
      </c>
      <c r="J19" s="29"/>
      <c r="S19" s="29"/>
      <c r="T19" s="29"/>
      <c r="U19" s="29"/>
      <c r="V19" s="29"/>
      <c r="W19" s="29"/>
      <c r="X19" s="29"/>
      <c r="Y19" s="29"/>
    </row>
    <row r="20" spans="2:25" x14ac:dyDescent="0.2">
      <c r="B20" s="13" t="s">
        <v>16</v>
      </c>
      <c r="C20" s="35">
        <v>31</v>
      </c>
      <c r="D20" s="35">
        <v>0</v>
      </c>
      <c r="E20" s="36">
        <v>2</v>
      </c>
      <c r="F20" s="36">
        <v>15</v>
      </c>
      <c r="G20" s="36">
        <v>12</v>
      </c>
      <c r="H20" s="36">
        <v>2</v>
      </c>
      <c r="I20" s="36">
        <v>0</v>
      </c>
      <c r="J20" s="29"/>
      <c r="S20" s="29"/>
      <c r="T20" s="29"/>
      <c r="U20" s="29"/>
      <c r="V20" s="29"/>
      <c r="W20" s="29"/>
      <c r="X20" s="29"/>
      <c r="Y20" s="29"/>
    </row>
    <row r="21" spans="2:25" x14ac:dyDescent="0.2">
      <c r="B21" s="14" t="s">
        <v>3</v>
      </c>
      <c r="C21" s="37">
        <v>15</v>
      </c>
      <c r="D21" s="37">
        <v>0</v>
      </c>
      <c r="E21" s="38">
        <v>0</v>
      </c>
      <c r="F21" s="38">
        <v>3</v>
      </c>
      <c r="G21" s="38">
        <v>12</v>
      </c>
      <c r="H21" s="38">
        <v>0</v>
      </c>
      <c r="I21" s="38">
        <v>0</v>
      </c>
      <c r="J21" s="29"/>
      <c r="S21" s="29"/>
      <c r="T21" s="29"/>
      <c r="U21" s="29"/>
      <c r="V21" s="29"/>
      <c r="W21" s="29"/>
      <c r="X21" s="29"/>
      <c r="Y21" s="29"/>
    </row>
    <row r="22" spans="2:25" x14ac:dyDescent="0.2">
      <c r="B22" s="14" t="s">
        <v>2</v>
      </c>
      <c r="C22" s="37">
        <v>20</v>
      </c>
      <c r="D22" s="37">
        <v>0</v>
      </c>
      <c r="E22" s="38">
        <v>0</v>
      </c>
      <c r="F22" s="38">
        <v>9</v>
      </c>
      <c r="G22" s="38">
        <v>11</v>
      </c>
      <c r="H22" s="38">
        <v>0</v>
      </c>
      <c r="I22" s="38">
        <v>0</v>
      </c>
      <c r="J22" s="29"/>
      <c r="K22" s="25"/>
      <c r="S22" s="29"/>
      <c r="T22" s="29"/>
      <c r="U22" s="29"/>
      <c r="V22" s="29"/>
      <c r="W22" s="29"/>
      <c r="X22" s="29"/>
      <c r="Y22" s="29"/>
    </row>
    <row r="23" spans="2:25" x14ac:dyDescent="0.2">
      <c r="B23" s="14" t="s">
        <v>25</v>
      </c>
      <c r="C23" s="37">
        <v>25</v>
      </c>
      <c r="D23" s="37">
        <v>0</v>
      </c>
      <c r="E23" s="38">
        <v>2</v>
      </c>
      <c r="F23" s="38">
        <v>12</v>
      </c>
      <c r="G23" s="38">
        <v>10</v>
      </c>
      <c r="H23" s="38">
        <v>0</v>
      </c>
      <c r="I23" s="38">
        <v>1</v>
      </c>
      <c r="J23" s="29"/>
      <c r="S23" s="29"/>
      <c r="T23" s="29"/>
      <c r="U23" s="29"/>
      <c r="V23" s="29"/>
      <c r="W23" s="29"/>
      <c r="X23" s="29"/>
      <c r="Y23" s="29"/>
    </row>
    <row r="24" spans="2:25" x14ac:dyDescent="0.2">
      <c r="B24" s="14" t="s">
        <v>12</v>
      </c>
      <c r="C24" s="37">
        <v>35</v>
      </c>
      <c r="D24" s="37">
        <v>5</v>
      </c>
      <c r="E24" s="38">
        <v>7</v>
      </c>
      <c r="F24" s="38">
        <v>10</v>
      </c>
      <c r="G24" s="38">
        <v>6</v>
      </c>
      <c r="H24" s="38">
        <v>2</v>
      </c>
      <c r="I24" s="38">
        <v>5</v>
      </c>
      <c r="J24" s="29"/>
      <c r="S24" s="29"/>
      <c r="T24" s="29"/>
      <c r="U24" s="29"/>
      <c r="V24" s="29"/>
      <c r="W24" s="29"/>
      <c r="X24" s="29"/>
      <c r="Y24" s="29"/>
    </row>
    <row r="25" spans="2:25" x14ac:dyDescent="0.2">
      <c r="B25" s="14" t="s">
        <v>17</v>
      </c>
      <c r="C25" s="37">
        <v>10</v>
      </c>
      <c r="D25" s="37">
        <v>1</v>
      </c>
      <c r="E25" s="38">
        <v>0</v>
      </c>
      <c r="F25" s="38">
        <v>3</v>
      </c>
      <c r="G25" s="38">
        <v>6</v>
      </c>
      <c r="H25" s="38">
        <v>0</v>
      </c>
      <c r="I25" s="38">
        <v>0</v>
      </c>
      <c r="J25" s="29"/>
      <c r="K25" s="25"/>
      <c r="S25" s="29"/>
      <c r="T25" s="29"/>
      <c r="U25" s="29"/>
      <c r="V25" s="29"/>
      <c r="W25" s="29"/>
      <c r="X25" s="29"/>
      <c r="Y25" s="29"/>
    </row>
    <row r="26" spans="2:25" x14ac:dyDescent="0.2">
      <c r="B26" s="14" t="s">
        <v>5</v>
      </c>
      <c r="C26" s="37">
        <v>29</v>
      </c>
      <c r="D26" s="37">
        <v>7</v>
      </c>
      <c r="E26" s="38">
        <v>0</v>
      </c>
      <c r="F26" s="38">
        <v>13</v>
      </c>
      <c r="G26" s="38">
        <v>5</v>
      </c>
      <c r="H26" s="38">
        <v>1</v>
      </c>
      <c r="I26" s="38">
        <v>3</v>
      </c>
      <c r="J26" s="29"/>
      <c r="S26" s="29"/>
      <c r="T26" s="29"/>
      <c r="U26" s="29"/>
      <c r="V26" s="29"/>
      <c r="W26" s="29"/>
      <c r="X26" s="29"/>
      <c r="Y26" s="29"/>
    </row>
    <row r="27" spans="2:25" x14ac:dyDescent="0.2">
      <c r="B27" s="14" t="s">
        <v>10</v>
      </c>
      <c r="C27" s="37">
        <v>14</v>
      </c>
      <c r="D27" s="37">
        <v>0</v>
      </c>
      <c r="E27" s="38">
        <v>0</v>
      </c>
      <c r="F27" s="38">
        <v>9</v>
      </c>
      <c r="G27" s="38">
        <v>5</v>
      </c>
      <c r="H27" s="38">
        <v>0</v>
      </c>
      <c r="I27" s="38">
        <v>0</v>
      </c>
      <c r="J27" s="29"/>
      <c r="S27" s="29"/>
      <c r="T27" s="29"/>
      <c r="U27" s="29"/>
      <c r="V27" s="29"/>
      <c r="W27" s="29"/>
      <c r="X27" s="29"/>
      <c r="Y27" s="29"/>
    </row>
    <row r="28" spans="2:25" x14ac:dyDescent="0.2">
      <c r="B28" s="14" t="s">
        <v>18</v>
      </c>
      <c r="C28" s="37">
        <v>21</v>
      </c>
      <c r="D28" s="37">
        <v>0</v>
      </c>
      <c r="E28" s="38">
        <v>0</v>
      </c>
      <c r="F28" s="38">
        <v>17</v>
      </c>
      <c r="G28" s="38">
        <v>3</v>
      </c>
      <c r="H28" s="38">
        <v>0</v>
      </c>
      <c r="I28" s="38">
        <v>1</v>
      </c>
      <c r="J28" s="29"/>
      <c r="S28" s="29"/>
      <c r="T28" s="29"/>
      <c r="U28" s="29"/>
      <c r="V28" s="29"/>
      <c r="W28" s="29"/>
      <c r="X28" s="29"/>
      <c r="Y28" s="29"/>
    </row>
    <row r="29" spans="2:25" x14ac:dyDescent="0.2">
      <c r="B29" s="14" t="s">
        <v>19</v>
      </c>
      <c r="C29" s="37">
        <v>15</v>
      </c>
      <c r="D29" s="37">
        <v>0</v>
      </c>
      <c r="E29" s="38">
        <v>0</v>
      </c>
      <c r="F29" s="38">
        <v>7</v>
      </c>
      <c r="G29" s="38">
        <v>3</v>
      </c>
      <c r="H29" s="38">
        <v>2</v>
      </c>
      <c r="I29" s="38">
        <v>3</v>
      </c>
      <c r="J29" s="29"/>
      <c r="S29" s="29"/>
      <c r="T29" s="29"/>
      <c r="U29" s="29"/>
      <c r="V29" s="29"/>
      <c r="W29" s="29"/>
      <c r="X29" s="29"/>
      <c r="Y29" s="29"/>
    </row>
    <row r="30" spans="2:25" x14ac:dyDescent="0.2">
      <c r="B30" s="14" t="s">
        <v>0</v>
      </c>
      <c r="C30" s="37">
        <v>6</v>
      </c>
      <c r="D30" s="37">
        <v>0</v>
      </c>
      <c r="E30" s="38">
        <v>0</v>
      </c>
      <c r="F30" s="38">
        <v>1</v>
      </c>
      <c r="G30" s="38">
        <v>0</v>
      </c>
      <c r="H30" s="38">
        <v>0</v>
      </c>
      <c r="I30" s="38">
        <v>5</v>
      </c>
      <c r="J30" s="29"/>
      <c r="S30" s="29"/>
      <c r="T30" s="29"/>
      <c r="U30" s="29"/>
      <c r="V30" s="29"/>
      <c r="W30" s="29"/>
      <c r="X30" s="29"/>
      <c r="Y30" s="29"/>
    </row>
    <row r="31" spans="2:25" x14ac:dyDescent="0.2">
      <c r="B31" s="30" t="s">
        <v>4</v>
      </c>
      <c r="C31" s="45">
        <v>2</v>
      </c>
      <c r="D31" s="45">
        <v>0</v>
      </c>
      <c r="E31" s="46">
        <v>0</v>
      </c>
      <c r="F31" s="46">
        <v>2</v>
      </c>
      <c r="G31" s="46">
        <v>0</v>
      </c>
      <c r="H31" s="46">
        <v>0</v>
      </c>
      <c r="I31" s="46">
        <v>0</v>
      </c>
      <c r="J31" s="29"/>
      <c r="S31" s="29"/>
      <c r="T31" s="29"/>
      <c r="U31" s="29"/>
      <c r="V31" s="29"/>
      <c r="W31" s="29"/>
      <c r="X31" s="29"/>
      <c r="Y31" s="29"/>
    </row>
    <row r="32" spans="2:25" x14ac:dyDescent="0.2">
      <c r="B32" s="22"/>
      <c r="C32" s="47"/>
      <c r="D32" s="47"/>
      <c r="E32" s="48"/>
      <c r="F32" s="48"/>
      <c r="G32" s="48"/>
      <c r="H32" s="48"/>
      <c r="I32" s="48"/>
      <c r="J32" s="29"/>
      <c r="S32" s="29"/>
      <c r="T32" s="29"/>
      <c r="U32" s="29"/>
      <c r="V32" s="29"/>
      <c r="W32" s="29"/>
      <c r="X32" s="29"/>
      <c r="Y32" s="29"/>
    </row>
    <row r="33" spans="2:25" x14ac:dyDescent="0.2">
      <c r="B33" s="100" t="s">
        <v>13</v>
      </c>
      <c r="C33" s="43">
        <v>50</v>
      </c>
      <c r="D33" s="43">
        <v>11</v>
      </c>
      <c r="E33" s="44">
        <v>1</v>
      </c>
      <c r="F33" s="44">
        <v>5</v>
      </c>
      <c r="G33" s="44">
        <v>33</v>
      </c>
      <c r="H33" s="44">
        <v>0</v>
      </c>
      <c r="I33" s="44">
        <v>0</v>
      </c>
      <c r="J33" s="29"/>
      <c r="S33" s="29"/>
      <c r="T33" s="29"/>
      <c r="U33" s="29"/>
      <c r="V33" s="29"/>
      <c r="W33" s="29"/>
      <c r="X33" s="29"/>
      <c r="Y33" s="29"/>
    </row>
    <row r="34" spans="2:25" x14ac:dyDescent="0.2">
      <c r="B34" s="32" t="s">
        <v>24</v>
      </c>
      <c r="C34" s="41">
        <v>5</v>
      </c>
      <c r="D34" s="41">
        <v>0</v>
      </c>
      <c r="E34" s="42">
        <v>0</v>
      </c>
      <c r="F34" s="42">
        <v>0</v>
      </c>
      <c r="G34" s="42">
        <v>1</v>
      </c>
      <c r="H34" s="42">
        <v>3</v>
      </c>
      <c r="I34" s="42">
        <v>1</v>
      </c>
      <c r="J34" s="29"/>
      <c r="S34" s="29"/>
      <c r="T34" s="29"/>
      <c r="U34" s="29"/>
      <c r="V34" s="29"/>
      <c r="W34" s="29"/>
      <c r="X34" s="29"/>
      <c r="Y34" s="29"/>
    </row>
    <row r="35" spans="2:25" x14ac:dyDescent="0.2">
      <c r="B35" s="103"/>
      <c r="C35" s="47"/>
      <c r="D35" s="47"/>
      <c r="E35" s="48"/>
      <c r="F35" s="48"/>
      <c r="G35" s="48"/>
      <c r="H35" s="48"/>
      <c r="I35" s="48"/>
      <c r="J35" s="29"/>
      <c r="S35" s="29"/>
      <c r="T35" s="29"/>
      <c r="U35" s="29"/>
      <c r="V35" s="29"/>
      <c r="W35" s="29"/>
      <c r="X35" s="29"/>
      <c r="Y35" s="29"/>
    </row>
    <row r="36" spans="2:25" x14ac:dyDescent="0.2">
      <c r="B36" s="17" t="s">
        <v>6</v>
      </c>
      <c r="C36" s="43">
        <v>25</v>
      </c>
      <c r="D36" s="43">
        <v>12</v>
      </c>
      <c r="E36" s="44">
        <v>5</v>
      </c>
      <c r="F36" s="44">
        <v>3</v>
      </c>
      <c r="G36" s="44">
        <v>3</v>
      </c>
      <c r="H36" s="44">
        <v>0</v>
      </c>
      <c r="I36" s="44">
        <v>2</v>
      </c>
      <c r="J36" s="29"/>
      <c r="S36" s="29"/>
      <c r="T36" s="29"/>
      <c r="U36" s="29"/>
      <c r="V36" s="29"/>
      <c r="W36" s="29"/>
      <c r="X36" s="29"/>
      <c r="Y36" s="29"/>
    </row>
    <row r="37" spans="2:25" x14ac:dyDescent="0.2">
      <c r="B37" s="30" t="s">
        <v>27</v>
      </c>
      <c r="C37" s="45">
        <v>34</v>
      </c>
      <c r="D37" s="45">
        <v>1</v>
      </c>
      <c r="E37" s="46">
        <v>3</v>
      </c>
      <c r="F37" s="46">
        <v>2</v>
      </c>
      <c r="G37" s="46">
        <v>21</v>
      </c>
      <c r="H37" s="46">
        <v>0</v>
      </c>
      <c r="I37" s="46">
        <v>7</v>
      </c>
      <c r="J37" s="29"/>
      <c r="S37" s="29"/>
      <c r="T37" s="29"/>
      <c r="U37" s="29"/>
      <c r="V37" s="29"/>
      <c r="W37" s="29"/>
      <c r="X37" s="29"/>
      <c r="Y37" s="29"/>
    </row>
    <row r="38" spans="2:25" x14ac:dyDescent="0.2">
      <c r="B38" s="22"/>
      <c r="C38" s="47"/>
      <c r="D38" s="47"/>
      <c r="E38" s="48"/>
      <c r="F38" s="48"/>
      <c r="G38" s="48"/>
      <c r="H38" s="48"/>
      <c r="I38" s="48"/>
      <c r="J38" s="29"/>
      <c r="S38" s="29"/>
      <c r="T38" s="29"/>
      <c r="U38" s="29"/>
      <c r="V38" s="29"/>
      <c r="W38" s="29"/>
      <c r="X38" s="29"/>
      <c r="Y38" s="29"/>
    </row>
    <row r="39" spans="2:25" x14ac:dyDescent="0.2">
      <c r="B39" s="22" t="s">
        <v>49</v>
      </c>
      <c r="C39" s="47" t="s">
        <v>29</v>
      </c>
      <c r="D39" s="47" t="s">
        <v>29</v>
      </c>
      <c r="E39" s="48" t="s">
        <v>29</v>
      </c>
      <c r="F39" s="48" t="s">
        <v>29</v>
      </c>
      <c r="G39" s="48" t="s">
        <v>29</v>
      </c>
      <c r="H39" s="48" t="s">
        <v>29</v>
      </c>
      <c r="I39" s="48" t="s">
        <v>29</v>
      </c>
      <c r="J39" s="29"/>
      <c r="S39" s="29"/>
      <c r="T39" s="29"/>
      <c r="U39" s="29"/>
      <c r="V39" s="29"/>
      <c r="W39" s="29"/>
      <c r="X39" s="29"/>
      <c r="Y39" s="29"/>
    </row>
    <row r="40" spans="2:25" x14ac:dyDescent="0.2">
      <c r="B40" s="28" t="s">
        <v>55</v>
      </c>
      <c r="C40" s="39">
        <v>97</v>
      </c>
      <c r="D40" s="39">
        <v>0</v>
      </c>
      <c r="E40" s="40">
        <v>17</v>
      </c>
      <c r="F40" s="40">
        <v>3</v>
      </c>
      <c r="G40" s="40">
        <v>14</v>
      </c>
      <c r="H40" s="40">
        <v>0</v>
      </c>
      <c r="I40" s="40">
        <v>62</v>
      </c>
      <c r="J40" s="29"/>
      <c r="S40" s="29"/>
      <c r="T40" s="29"/>
      <c r="U40" s="29"/>
      <c r="V40" s="29"/>
      <c r="W40" s="29"/>
      <c r="X40" s="29"/>
      <c r="Y40" s="29"/>
    </row>
    <row r="41" spans="2:25" x14ac:dyDescent="0.2">
      <c r="B41" s="16" t="s">
        <v>30</v>
      </c>
      <c r="C41" s="49">
        <v>71</v>
      </c>
      <c r="D41" s="49">
        <v>4</v>
      </c>
      <c r="E41" s="50">
        <v>6</v>
      </c>
      <c r="F41" s="50">
        <v>23</v>
      </c>
      <c r="G41" s="50">
        <v>33</v>
      </c>
      <c r="H41" s="50">
        <v>0</v>
      </c>
      <c r="I41" s="50">
        <v>5</v>
      </c>
      <c r="J41" s="29"/>
      <c r="S41" s="29"/>
      <c r="T41" s="29"/>
      <c r="U41" s="29"/>
      <c r="V41" s="29"/>
      <c r="W41" s="29"/>
      <c r="X41" s="29"/>
      <c r="Y41" s="29"/>
    </row>
    <row r="42" spans="2:25" x14ac:dyDescent="0.2">
      <c r="B42" s="2" t="s">
        <v>50</v>
      </c>
    </row>
  </sheetData>
  <sortState xmlns:xlrd2="http://schemas.microsoft.com/office/spreadsheetml/2017/richdata2" ref="B7:I31">
    <sortCondition descending="1" ref="G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Z28"/>
  <sheetViews>
    <sheetView showGridLines="0" zoomScaleNormal="100" workbookViewId="0">
      <selection activeCell="B2" sqref="B2"/>
    </sheetView>
  </sheetViews>
  <sheetFormatPr defaultColWidth="9.140625" defaultRowHeight="12" x14ac:dyDescent="0.2"/>
  <cols>
    <col min="1" max="12" width="9.140625" style="2"/>
    <col min="13" max="13" width="9.140625" style="2" customWidth="1"/>
    <col min="14" max="16384" width="9.140625" style="2"/>
  </cols>
  <sheetData>
    <row r="1" spans="2:26" ht="12.75" x14ac:dyDescent="0.2">
      <c r="P1" s="24" t="s">
        <v>59</v>
      </c>
    </row>
    <row r="2" spans="2:26" ht="15" x14ac:dyDescent="0.25">
      <c r="B2" s="7" t="s">
        <v>58</v>
      </c>
      <c r="P2" s="2" t="s">
        <v>62</v>
      </c>
    </row>
    <row r="3" spans="2:26" ht="15" x14ac:dyDescent="0.25">
      <c r="B3" s="7"/>
    </row>
    <row r="4" spans="2:26" x14ac:dyDescent="0.2">
      <c r="B4" s="9" t="s">
        <v>46</v>
      </c>
      <c r="P4" s="2" t="s">
        <v>47</v>
      </c>
    </row>
    <row r="5" spans="2:26" x14ac:dyDescent="0.2">
      <c r="B5" s="8" t="s">
        <v>43</v>
      </c>
      <c r="P5" s="19"/>
      <c r="Q5" s="19">
        <v>2010</v>
      </c>
      <c r="R5" s="19">
        <v>2011</v>
      </c>
      <c r="S5" s="19">
        <v>2012</v>
      </c>
      <c r="T5" s="19">
        <v>2013</v>
      </c>
      <c r="U5" s="19">
        <v>2014</v>
      </c>
      <c r="V5" s="19" t="s">
        <v>45</v>
      </c>
      <c r="W5" s="19">
        <v>2016</v>
      </c>
      <c r="X5" s="19">
        <v>2017</v>
      </c>
      <c r="Y5" s="19">
        <v>2018</v>
      </c>
    </row>
    <row r="6" spans="2:26" x14ac:dyDescent="0.2">
      <c r="P6" s="95" t="s">
        <v>37</v>
      </c>
      <c r="Q6" s="96">
        <v>1245</v>
      </c>
      <c r="R6" s="96">
        <v>1151</v>
      </c>
      <c r="S6" s="96">
        <v>1092</v>
      </c>
      <c r="T6" s="96">
        <v>1095</v>
      </c>
      <c r="U6" s="96">
        <v>1029</v>
      </c>
      <c r="V6" s="96">
        <v>930</v>
      </c>
      <c r="W6" s="96">
        <v>942</v>
      </c>
      <c r="X6" s="96">
        <v>933</v>
      </c>
      <c r="Y6" s="96">
        <v>853</v>
      </c>
    </row>
    <row r="7" spans="2:26" x14ac:dyDescent="0.2">
      <c r="P7" s="1"/>
      <c r="Q7" s="3"/>
      <c r="R7" s="3"/>
      <c r="S7" s="3"/>
      <c r="T7" s="4"/>
      <c r="U7" s="4"/>
      <c r="V7" s="5"/>
    </row>
    <row r="9" spans="2:26" x14ac:dyDescent="0.2">
      <c r="Y9" s="51"/>
      <c r="Z9" s="26"/>
    </row>
    <row r="10" spans="2:26" x14ac:dyDescent="0.2">
      <c r="Y10" s="52"/>
      <c r="Z10" s="52"/>
    </row>
    <row r="28" ht="28.9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P39"/>
  <sheetViews>
    <sheetView showGridLines="0" zoomScaleNormal="100" workbookViewId="0">
      <selection activeCell="B3" sqref="B3:H3"/>
    </sheetView>
  </sheetViews>
  <sheetFormatPr defaultColWidth="9.140625" defaultRowHeight="12" x14ac:dyDescent="0.2"/>
  <cols>
    <col min="1" max="1" width="9.140625" style="2"/>
    <col min="2" max="2" width="19.140625" style="2" customWidth="1"/>
    <col min="3" max="8" width="12.28515625" style="2" customWidth="1"/>
    <col min="9" max="16384" width="9.140625" style="2"/>
  </cols>
  <sheetData>
    <row r="2" spans="2:16" ht="15.75" x14ac:dyDescent="0.25">
      <c r="B2" s="118" t="s">
        <v>79</v>
      </c>
      <c r="C2" s="118"/>
      <c r="D2" s="118"/>
      <c r="E2" s="118"/>
      <c r="F2" s="118"/>
      <c r="G2" s="118"/>
      <c r="H2" s="118"/>
    </row>
    <row r="3" spans="2:16" ht="12.75" x14ac:dyDescent="0.2">
      <c r="B3" s="117" t="s">
        <v>57</v>
      </c>
      <c r="C3" s="117"/>
      <c r="D3" s="117"/>
      <c r="E3" s="117"/>
      <c r="F3" s="117"/>
      <c r="G3" s="117"/>
      <c r="H3" s="117"/>
    </row>
    <row r="4" spans="2:16" ht="46.5" customHeight="1" x14ac:dyDescent="0.2">
      <c r="B4" s="11"/>
      <c r="C4" s="53" t="s">
        <v>31</v>
      </c>
      <c r="D4" s="18" t="s">
        <v>33</v>
      </c>
      <c r="E4" s="10" t="s">
        <v>36</v>
      </c>
      <c r="F4" s="10" t="s">
        <v>35</v>
      </c>
      <c r="G4" s="10" t="s">
        <v>34</v>
      </c>
      <c r="H4" s="10" t="s">
        <v>32</v>
      </c>
      <c r="I4" s="6"/>
      <c r="J4" s="98"/>
      <c r="K4" s="98"/>
      <c r="L4" s="98"/>
      <c r="M4" s="98"/>
      <c r="N4" s="98"/>
    </row>
    <row r="5" spans="2:16" x14ac:dyDescent="0.2">
      <c r="B5" s="21" t="s">
        <v>56</v>
      </c>
      <c r="C5" s="54">
        <f>SUM(C6:C30)</f>
        <v>853</v>
      </c>
      <c r="D5" s="54">
        <f t="shared" ref="D5:H5" si="0">SUM(D6:D30)</f>
        <v>13</v>
      </c>
      <c r="E5" s="55">
        <f t="shared" si="0"/>
        <v>25</v>
      </c>
      <c r="F5" s="55">
        <f t="shared" si="0"/>
        <v>253</v>
      </c>
      <c r="G5" s="55">
        <f t="shared" si="0"/>
        <v>548</v>
      </c>
      <c r="H5" s="55">
        <f t="shared" si="0"/>
        <v>14</v>
      </c>
      <c r="I5" s="99"/>
      <c r="J5" s="26"/>
      <c r="K5" s="26"/>
      <c r="L5" s="26"/>
      <c r="M5" s="26"/>
      <c r="N5" s="26"/>
      <c r="O5" s="29"/>
      <c r="P5" s="29"/>
    </row>
    <row r="6" spans="2:16" x14ac:dyDescent="0.2">
      <c r="B6" s="13" t="s">
        <v>16</v>
      </c>
      <c r="C6" s="56">
        <v>13</v>
      </c>
      <c r="D6" s="57">
        <v>0</v>
      </c>
      <c r="E6" s="58">
        <v>0</v>
      </c>
      <c r="F6" s="58">
        <v>9</v>
      </c>
      <c r="G6" s="58">
        <v>4</v>
      </c>
      <c r="H6" s="58">
        <v>0</v>
      </c>
      <c r="I6" s="99"/>
      <c r="J6" s="26"/>
      <c r="K6" s="26"/>
      <c r="L6" s="26"/>
      <c r="M6" s="26"/>
      <c r="N6" s="26"/>
      <c r="O6" s="29"/>
    </row>
    <row r="7" spans="2:16" x14ac:dyDescent="0.2">
      <c r="B7" s="14" t="s">
        <v>23</v>
      </c>
      <c r="C7" s="59">
        <v>18</v>
      </c>
      <c r="D7" s="59">
        <v>0</v>
      </c>
      <c r="E7" s="60">
        <v>3</v>
      </c>
      <c r="F7" s="60">
        <v>4</v>
      </c>
      <c r="G7" s="60">
        <v>10</v>
      </c>
      <c r="H7" s="60">
        <v>1</v>
      </c>
      <c r="I7" s="99"/>
      <c r="J7" s="26"/>
      <c r="K7" s="26"/>
      <c r="L7" s="26"/>
      <c r="M7" s="26"/>
      <c r="N7" s="26"/>
      <c r="O7" s="29"/>
    </row>
    <row r="8" spans="2:16" x14ac:dyDescent="0.2">
      <c r="B8" s="14" t="s">
        <v>54</v>
      </c>
      <c r="C8" s="59">
        <v>28</v>
      </c>
      <c r="D8" s="59">
        <v>0</v>
      </c>
      <c r="E8" s="60">
        <v>0</v>
      </c>
      <c r="F8" s="60">
        <v>21</v>
      </c>
      <c r="G8" s="60">
        <v>6</v>
      </c>
      <c r="H8" s="60">
        <v>1</v>
      </c>
      <c r="I8" s="99"/>
      <c r="J8" s="26"/>
      <c r="K8" s="26"/>
      <c r="L8" s="26"/>
      <c r="M8" s="26"/>
      <c r="N8" s="26"/>
      <c r="O8" s="29"/>
    </row>
    <row r="9" spans="2:16" x14ac:dyDescent="0.2">
      <c r="B9" s="14" t="s">
        <v>17</v>
      </c>
      <c r="C9" s="59">
        <v>6</v>
      </c>
      <c r="D9" s="59">
        <v>0</v>
      </c>
      <c r="E9" s="60">
        <v>0</v>
      </c>
      <c r="F9" s="60">
        <v>3</v>
      </c>
      <c r="G9" s="60">
        <v>3</v>
      </c>
      <c r="H9" s="60">
        <v>0</v>
      </c>
      <c r="I9" s="99"/>
      <c r="J9" s="26"/>
      <c r="K9" s="26"/>
      <c r="L9" s="26"/>
      <c r="M9" s="26"/>
      <c r="N9" s="26"/>
      <c r="O9" s="29"/>
    </row>
    <row r="10" spans="2:16" x14ac:dyDescent="0.2">
      <c r="B10" s="14" t="s">
        <v>28</v>
      </c>
      <c r="C10" s="59">
        <v>128</v>
      </c>
      <c r="D10" s="59">
        <v>1</v>
      </c>
      <c r="E10" s="60">
        <v>3</v>
      </c>
      <c r="F10" s="60">
        <v>35</v>
      </c>
      <c r="G10" s="60">
        <v>84</v>
      </c>
      <c r="H10" s="60">
        <v>5</v>
      </c>
      <c r="I10" s="99"/>
      <c r="J10" s="26"/>
      <c r="K10" s="26"/>
      <c r="L10" s="26"/>
      <c r="M10" s="26"/>
      <c r="N10" s="26"/>
      <c r="O10" s="29"/>
    </row>
    <row r="11" spans="2:16" x14ac:dyDescent="0.2">
      <c r="B11" s="14" t="s">
        <v>18</v>
      </c>
      <c r="C11" s="59">
        <v>5</v>
      </c>
      <c r="D11" s="59">
        <v>0</v>
      </c>
      <c r="E11" s="60">
        <v>0</v>
      </c>
      <c r="F11" s="60">
        <v>2</v>
      </c>
      <c r="G11" s="60">
        <v>3</v>
      </c>
      <c r="H11" s="60">
        <v>0</v>
      </c>
      <c r="I11" s="99"/>
      <c r="J11" s="26"/>
      <c r="K11" s="26"/>
      <c r="L11" s="26"/>
      <c r="M11" s="26"/>
      <c r="N11" s="26"/>
      <c r="O11" s="29"/>
    </row>
    <row r="12" spans="2:16" x14ac:dyDescent="0.2">
      <c r="B12" s="14" t="s">
        <v>0</v>
      </c>
      <c r="C12" s="59">
        <v>0</v>
      </c>
      <c r="D12" s="59">
        <v>0</v>
      </c>
      <c r="E12" s="60">
        <v>0</v>
      </c>
      <c r="F12" s="60">
        <v>0</v>
      </c>
      <c r="G12" s="60">
        <v>0</v>
      </c>
      <c r="H12" s="60">
        <v>0</v>
      </c>
      <c r="I12" s="99"/>
      <c r="J12" s="26"/>
      <c r="K12" s="26"/>
      <c r="L12" s="26"/>
      <c r="M12" s="26"/>
      <c r="N12" s="26"/>
      <c r="O12" s="29"/>
    </row>
    <row r="13" spans="2:16" x14ac:dyDescent="0.2">
      <c r="B13" s="14" t="s">
        <v>21</v>
      </c>
      <c r="C13" s="59">
        <v>17</v>
      </c>
      <c r="D13" s="59">
        <v>0</v>
      </c>
      <c r="E13" s="60">
        <v>0</v>
      </c>
      <c r="F13" s="60">
        <v>4</v>
      </c>
      <c r="G13" s="60">
        <v>13</v>
      </c>
      <c r="H13" s="60">
        <v>0</v>
      </c>
      <c r="I13" s="99"/>
      <c r="J13" s="26"/>
      <c r="K13" s="26"/>
      <c r="L13" s="26"/>
      <c r="M13" s="26"/>
      <c r="N13" s="26"/>
      <c r="O13" s="29"/>
    </row>
    <row r="14" spans="2:16" x14ac:dyDescent="0.2">
      <c r="B14" s="14" t="s">
        <v>11</v>
      </c>
      <c r="C14" s="59">
        <v>16</v>
      </c>
      <c r="D14" s="59">
        <v>0</v>
      </c>
      <c r="E14" s="60">
        <v>1</v>
      </c>
      <c r="F14" s="60">
        <v>7</v>
      </c>
      <c r="G14" s="60">
        <v>7</v>
      </c>
      <c r="H14" s="60">
        <v>1</v>
      </c>
      <c r="I14" s="99"/>
      <c r="J14" s="26"/>
      <c r="K14" s="26"/>
      <c r="L14" s="26"/>
      <c r="M14" s="26"/>
      <c r="N14" s="26"/>
      <c r="O14" s="29"/>
    </row>
    <row r="15" spans="2:16" x14ac:dyDescent="0.2">
      <c r="B15" s="14" t="s">
        <v>20</v>
      </c>
      <c r="C15" s="59">
        <v>58</v>
      </c>
      <c r="D15" s="59">
        <v>0</v>
      </c>
      <c r="E15" s="60">
        <v>4</v>
      </c>
      <c r="F15" s="60">
        <v>16</v>
      </c>
      <c r="G15" s="60">
        <v>37</v>
      </c>
      <c r="H15" s="60">
        <v>1</v>
      </c>
      <c r="I15" s="99"/>
      <c r="J15" s="26"/>
      <c r="K15" s="26"/>
      <c r="L15" s="26"/>
      <c r="M15" s="26"/>
      <c r="N15" s="26"/>
      <c r="O15" s="29"/>
    </row>
    <row r="16" spans="2:16" x14ac:dyDescent="0.2">
      <c r="B16" s="14" t="s">
        <v>25</v>
      </c>
      <c r="C16" s="59">
        <v>18</v>
      </c>
      <c r="D16" s="59">
        <v>0</v>
      </c>
      <c r="E16" s="60">
        <v>0</v>
      </c>
      <c r="F16" s="60">
        <v>8</v>
      </c>
      <c r="G16" s="60">
        <v>10</v>
      </c>
      <c r="H16" s="60">
        <v>0</v>
      </c>
      <c r="I16" s="99"/>
      <c r="J16" s="26"/>
      <c r="K16" s="26"/>
      <c r="L16" s="26"/>
      <c r="M16" s="26"/>
      <c r="N16" s="26"/>
      <c r="O16" s="29"/>
    </row>
    <row r="17" spans="2:15" x14ac:dyDescent="0.2">
      <c r="B17" s="14" t="s">
        <v>1</v>
      </c>
      <c r="C17" s="59">
        <v>73</v>
      </c>
      <c r="D17" s="59">
        <v>4</v>
      </c>
      <c r="E17" s="60">
        <v>3</v>
      </c>
      <c r="F17" s="60">
        <v>3</v>
      </c>
      <c r="G17" s="60">
        <v>63</v>
      </c>
      <c r="H17" s="60">
        <v>0</v>
      </c>
      <c r="I17" s="99"/>
      <c r="J17" s="26"/>
      <c r="K17" s="26"/>
      <c r="L17" s="26"/>
      <c r="M17" s="26"/>
      <c r="N17" s="26"/>
      <c r="O17" s="29"/>
    </row>
    <row r="18" spans="2:15" x14ac:dyDescent="0.2">
      <c r="B18" s="14" t="s">
        <v>2</v>
      </c>
      <c r="C18" s="59">
        <v>12</v>
      </c>
      <c r="D18" s="59">
        <v>0</v>
      </c>
      <c r="E18" s="60">
        <v>0</v>
      </c>
      <c r="F18" s="60">
        <v>5</v>
      </c>
      <c r="G18" s="60">
        <v>6</v>
      </c>
      <c r="H18" s="60">
        <v>1</v>
      </c>
      <c r="I18" s="99"/>
      <c r="J18" s="26"/>
      <c r="K18" s="26"/>
      <c r="L18" s="26"/>
      <c r="M18" s="26"/>
      <c r="N18" s="26"/>
      <c r="O18" s="29"/>
    </row>
    <row r="19" spans="2:15" x14ac:dyDescent="0.2">
      <c r="B19" s="14" t="s">
        <v>3</v>
      </c>
      <c r="C19" s="59">
        <v>12</v>
      </c>
      <c r="D19" s="59">
        <v>0</v>
      </c>
      <c r="E19" s="60">
        <v>2</v>
      </c>
      <c r="F19" s="60">
        <v>3</v>
      </c>
      <c r="G19" s="60">
        <v>7</v>
      </c>
      <c r="H19" s="60">
        <v>0</v>
      </c>
      <c r="I19" s="99"/>
      <c r="J19" s="26"/>
      <c r="K19" s="26"/>
      <c r="L19" s="26"/>
      <c r="M19" s="26"/>
      <c r="N19" s="26"/>
      <c r="O19" s="29"/>
    </row>
    <row r="20" spans="2:15" x14ac:dyDescent="0.2">
      <c r="B20" s="14" t="s">
        <v>4</v>
      </c>
      <c r="C20" s="59">
        <v>2</v>
      </c>
      <c r="D20" s="59">
        <v>0</v>
      </c>
      <c r="E20" s="60">
        <v>0</v>
      </c>
      <c r="F20" s="60">
        <v>2</v>
      </c>
      <c r="G20" s="60">
        <v>0</v>
      </c>
      <c r="H20" s="60">
        <v>0</v>
      </c>
      <c r="I20" s="99"/>
      <c r="J20" s="26"/>
      <c r="K20" s="26"/>
      <c r="L20" s="26"/>
      <c r="M20" s="26"/>
      <c r="N20" s="26"/>
      <c r="O20" s="29"/>
    </row>
    <row r="21" spans="2:15" x14ac:dyDescent="0.2">
      <c r="B21" s="14" t="s">
        <v>22</v>
      </c>
      <c r="C21" s="59">
        <v>93</v>
      </c>
      <c r="D21" s="59">
        <v>3</v>
      </c>
      <c r="E21" s="60">
        <v>1</v>
      </c>
      <c r="F21" s="60">
        <v>20</v>
      </c>
      <c r="G21" s="60">
        <v>68</v>
      </c>
      <c r="H21" s="60">
        <v>1</v>
      </c>
      <c r="I21" s="99"/>
      <c r="J21" s="26"/>
      <c r="K21" s="26"/>
      <c r="L21" s="26"/>
      <c r="M21" s="26"/>
      <c r="N21" s="26"/>
      <c r="O21" s="29"/>
    </row>
    <row r="22" spans="2:15" x14ac:dyDescent="0.2">
      <c r="B22" s="14" t="s">
        <v>5</v>
      </c>
      <c r="C22" s="59">
        <v>16</v>
      </c>
      <c r="D22" s="59">
        <v>0</v>
      </c>
      <c r="E22" s="60">
        <v>0</v>
      </c>
      <c r="F22" s="60">
        <v>13</v>
      </c>
      <c r="G22" s="60">
        <v>1</v>
      </c>
      <c r="H22" s="60">
        <v>2</v>
      </c>
      <c r="I22" s="99"/>
      <c r="J22" s="26"/>
      <c r="K22" s="26"/>
      <c r="L22" s="26"/>
      <c r="M22" s="26"/>
      <c r="N22" s="26"/>
      <c r="O22" s="29"/>
    </row>
    <row r="23" spans="2:15" x14ac:dyDescent="0.2">
      <c r="B23" s="14" t="s">
        <v>15</v>
      </c>
      <c r="C23" s="59">
        <v>16</v>
      </c>
      <c r="D23" s="59">
        <v>1</v>
      </c>
      <c r="E23" s="60">
        <v>0</v>
      </c>
      <c r="F23" s="60">
        <v>6</v>
      </c>
      <c r="G23" s="60">
        <v>9</v>
      </c>
      <c r="H23" s="60">
        <v>0</v>
      </c>
      <c r="I23" s="99"/>
      <c r="J23" s="26"/>
      <c r="K23" s="26"/>
      <c r="L23" s="26"/>
      <c r="M23" s="26"/>
      <c r="N23" s="26"/>
      <c r="O23" s="29"/>
    </row>
    <row r="24" spans="2:15" x14ac:dyDescent="0.2">
      <c r="B24" s="14" t="s">
        <v>7</v>
      </c>
      <c r="C24" s="59">
        <v>195</v>
      </c>
      <c r="D24" s="59">
        <v>2</v>
      </c>
      <c r="E24" s="60">
        <v>4</v>
      </c>
      <c r="F24" s="60">
        <v>49</v>
      </c>
      <c r="G24" s="60">
        <v>140</v>
      </c>
      <c r="H24" s="60">
        <v>0</v>
      </c>
      <c r="I24" s="99"/>
      <c r="J24" s="26"/>
      <c r="K24" s="26"/>
      <c r="L24" s="26"/>
      <c r="M24" s="26"/>
      <c r="N24" s="26"/>
      <c r="O24" s="29"/>
    </row>
    <row r="25" spans="2:15" x14ac:dyDescent="0.2">
      <c r="B25" s="14" t="s">
        <v>8</v>
      </c>
      <c r="C25" s="59">
        <v>18</v>
      </c>
      <c r="D25" s="59">
        <v>0</v>
      </c>
      <c r="E25" s="60">
        <v>1</v>
      </c>
      <c r="F25" s="60">
        <v>4</v>
      </c>
      <c r="G25" s="60">
        <v>12</v>
      </c>
      <c r="H25" s="60">
        <v>1</v>
      </c>
      <c r="I25" s="99"/>
      <c r="J25" s="26"/>
      <c r="K25" s="26"/>
      <c r="L25" s="26"/>
      <c r="M25" s="26"/>
      <c r="N25" s="26"/>
      <c r="O25" s="29"/>
    </row>
    <row r="26" spans="2:15" x14ac:dyDescent="0.2">
      <c r="B26" s="14" t="s">
        <v>14</v>
      </c>
      <c r="C26" s="59">
        <v>60</v>
      </c>
      <c r="D26" s="59">
        <v>0</v>
      </c>
      <c r="E26" s="60">
        <v>0</v>
      </c>
      <c r="F26" s="60">
        <v>17</v>
      </c>
      <c r="G26" s="60">
        <v>43</v>
      </c>
      <c r="H26" s="60">
        <v>0</v>
      </c>
      <c r="I26" s="99"/>
      <c r="J26" s="26"/>
      <c r="K26" s="26"/>
      <c r="L26" s="26"/>
      <c r="M26" s="26"/>
      <c r="N26" s="26"/>
      <c r="O26" s="29"/>
    </row>
    <row r="27" spans="2:15" x14ac:dyDescent="0.2">
      <c r="B27" s="14" t="s">
        <v>10</v>
      </c>
      <c r="C27" s="59">
        <v>5</v>
      </c>
      <c r="D27" s="59">
        <v>1</v>
      </c>
      <c r="E27" s="60">
        <v>1</v>
      </c>
      <c r="F27" s="60">
        <v>1</v>
      </c>
      <c r="G27" s="60">
        <v>2</v>
      </c>
      <c r="H27" s="60">
        <v>0</v>
      </c>
      <c r="I27" s="99"/>
      <c r="J27" s="26"/>
      <c r="K27" s="26"/>
      <c r="L27" s="26"/>
      <c r="M27" s="26"/>
      <c r="N27" s="26"/>
      <c r="O27" s="29"/>
    </row>
    <row r="28" spans="2:15" x14ac:dyDescent="0.2">
      <c r="B28" s="14" t="s">
        <v>9</v>
      </c>
      <c r="C28" s="59">
        <v>30</v>
      </c>
      <c r="D28" s="59">
        <v>1</v>
      </c>
      <c r="E28" s="60">
        <v>0</v>
      </c>
      <c r="F28" s="60">
        <v>15</v>
      </c>
      <c r="G28" s="60">
        <v>14</v>
      </c>
      <c r="H28" s="60">
        <v>0</v>
      </c>
      <c r="I28" s="99"/>
      <c r="J28" s="26"/>
      <c r="K28" s="26"/>
      <c r="L28" s="26"/>
      <c r="M28" s="26"/>
      <c r="N28" s="26"/>
      <c r="O28" s="29"/>
    </row>
    <row r="29" spans="2:15" x14ac:dyDescent="0.2">
      <c r="B29" s="15" t="s">
        <v>19</v>
      </c>
      <c r="C29" s="61">
        <v>5</v>
      </c>
      <c r="D29" s="61">
        <v>0</v>
      </c>
      <c r="E29" s="62">
        <v>0</v>
      </c>
      <c r="F29" s="62">
        <v>4</v>
      </c>
      <c r="G29" s="62">
        <v>1</v>
      </c>
      <c r="H29" s="62">
        <v>0</v>
      </c>
      <c r="I29" s="99"/>
      <c r="J29" s="26"/>
      <c r="K29" s="26"/>
      <c r="L29" s="26"/>
      <c r="M29" s="26"/>
      <c r="N29" s="26"/>
      <c r="O29" s="29"/>
    </row>
    <row r="30" spans="2:15" x14ac:dyDescent="0.2">
      <c r="B30" s="16" t="s">
        <v>12</v>
      </c>
      <c r="C30" s="104">
        <v>9</v>
      </c>
      <c r="D30" s="104">
        <v>0</v>
      </c>
      <c r="E30" s="105">
        <v>2</v>
      </c>
      <c r="F30" s="105">
        <v>2</v>
      </c>
      <c r="G30" s="105">
        <v>5</v>
      </c>
      <c r="H30" s="105">
        <v>0</v>
      </c>
      <c r="I30" s="99"/>
      <c r="J30" s="26"/>
      <c r="K30" s="26"/>
      <c r="L30" s="26"/>
      <c r="M30" s="26"/>
      <c r="N30" s="26"/>
      <c r="O30" s="29"/>
    </row>
    <row r="31" spans="2:15" x14ac:dyDescent="0.2">
      <c r="B31" s="100" t="s">
        <v>13</v>
      </c>
      <c r="C31" s="65">
        <v>30</v>
      </c>
      <c r="D31" s="65">
        <v>1</v>
      </c>
      <c r="E31" s="66">
        <v>1</v>
      </c>
      <c r="F31" s="66">
        <v>4</v>
      </c>
      <c r="G31" s="66">
        <v>21</v>
      </c>
      <c r="H31" s="66">
        <v>3</v>
      </c>
      <c r="I31" s="99"/>
      <c r="J31" s="26"/>
      <c r="K31" s="26"/>
      <c r="L31" s="26"/>
      <c r="M31" s="26"/>
      <c r="N31" s="26"/>
      <c r="O31" s="29"/>
    </row>
    <row r="32" spans="2:15" x14ac:dyDescent="0.2">
      <c r="B32" s="32" t="s">
        <v>24</v>
      </c>
      <c r="C32" s="63">
        <v>2</v>
      </c>
      <c r="D32" s="63">
        <v>2</v>
      </c>
      <c r="E32" s="64">
        <v>0</v>
      </c>
      <c r="F32" s="64">
        <v>0</v>
      </c>
      <c r="G32" s="64">
        <v>0</v>
      </c>
      <c r="H32" s="64">
        <v>0</v>
      </c>
      <c r="I32" s="6"/>
      <c r="J32" s="29"/>
      <c r="K32" s="29"/>
      <c r="L32" s="29"/>
      <c r="M32" s="29"/>
      <c r="N32" s="29"/>
      <c r="O32" s="29"/>
    </row>
    <row r="33" spans="2:15" x14ac:dyDescent="0.2">
      <c r="B33" s="17" t="s">
        <v>6</v>
      </c>
      <c r="C33" s="65">
        <v>5</v>
      </c>
      <c r="D33" s="65">
        <v>1</v>
      </c>
      <c r="E33" s="66">
        <v>0</v>
      </c>
      <c r="F33" s="66">
        <v>1</v>
      </c>
      <c r="G33" s="66">
        <v>3</v>
      </c>
      <c r="H33" s="66">
        <v>0</v>
      </c>
      <c r="I33" s="6"/>
      <c r="J33" s="29"/>
      <c r="K33" s="29"/>
      <c r="L33" s="29"/>
      <c r="M33" s="29"/>
      <c r="N33" s="29"/>
      <c r="O33" s="29"/>
    </row>
    <row r="34" spans="2:15" x14ac:dyDescent="0.2">
      <c r="B34" s="30" t="s">
        <v>27</v>
      </c>
      <c r="C34" s="67">
        <v>11</v>
      </c>
      <c r="D34" s="67">
        <v>0</v>
      </c>
      <c r="E34" s="68">
        <v>4</v>
      </c>
      <c r="F34" s="68">
        <v>1</v>
      </c>
      <c r="G34" s="68">
        <v>6</v>
      </c>
      <c r="H34" s="68">
        <v>0</v>
      </c>
      <c r="I34" s="6"/>
      <c r="J34" s="29"/>
      <c r="K34" s="29"/>
      <c r="L34" s="29"/>
      <c r="M34" s="29"/>
      <c r="N34" s="29"/>
      <c r="O34" s="29"/>
    </row>
    <row r="35" spans="2:15" x14ac:dyDescent="0.2">
      <c r="B35" s="22" t="s">
        <v>49</v>
      </c>
      <c r="C35" s="69" t="s">
        <v>29</v>
      </c>
      <c r="D35" s="69" t="s">
        <v>29</v>
      </c>
      <c r="E35" s="70" t="s">
        <v>29</v>
      </c>
      <c r="F35" s="70" t="s">
        <v>29</v>
      </c>
      <c r="G35" s="70" t="s">
        <v>29</v>
      </c>
      <c r="H35" s="70" t="s">
        <v>29</v>
      </c>
      <c r="I35" s="6"/>
      <c r="J35" s="29"/>
      <c r="K35" s="29"/>
      <c r="L35" s="29"/>
      <c r="M35" s="29"/>
      <c r="N35" s="29"/>
      <c r="O35" s="29"/>
    </row>
    <row r="36" spans="2:15" x14ac:dyDescent="0.2">
      <c r="B36" s="28" t="s">
        <v>55</v>
      </c>
      <c r="C36" s="61">
        <v>6</v>
      </c>
      <c r="D36" s="61">
        <v>0</v>
      </c>
      <c r="E36" s="62">
        <v>0</v>
      </c>
      <c r="F36" s="62" t="s">
        <v>29</v>
      </c>
      <c r="G36" s="62" t="s">
        <v>29</v>
      </c>
      <c r="H36" s="62">
        <v>6</v>
      </c>
      <c r="I36" s="6"/>
      <c r="J36" s="29"/>
      <c r="K36" s="29"/>
      <c r="L36" s="29"/>
      <c r="M36" s="29"/>
      <c r="N36" s="29"/>
      <c r="O36" s="29"/>
    </row>
    <row r="37" spans="2:15" x14ac:dyDescent="0.2">
      <c r="B37" s="16" t="s">
        <v>30</v>
      </c>
      <c r="C37" s="71">
        <v>76</v>
      </c>
      <c r="D37" s="71">
        <v>32</v>
      </c>
      <c r="E37" s="72">
        <v>6</v>
      </c>
      <c r="F37" s="72" t="s">
        <v>29</v>
      </c>
      <c r="G37" s="72" t="s">
        <v>29</v>
      </c>
      <c r="H37" s="72">
        <v>38</v>
      </c>
      <c r="I37" s="6"/>
      <c r="J37" s="29"/>
      <c r="K37" s="29"/>
      <c r="L37" s="29"/>
      <c r="M37" s="29"/>
      <c r="N37" s="29"/>
      <c r="O37" s="29"/>
    </row>
    <row r="38" spans="2:15" x14ac:dyDescent="0.2">
      <c r="B38" s="119" t="s">
        <v>50</v>
      </c>
      <c r="C38" s="119"/>
      <c r="D38" s="119"/>
      <c r="E38" s="119"/>
      <c r="F38" s="119"/>
      <c r="G38" s="119"/>
      <c r="H38" s="119"/>
      <c r="I38" s="6"/>
    </row>
    <row r="39" spans="2:15" x14ac:dyDescent="0.2">
      <c r="B39" s="120" t="s">
        <v>44</v>
      </c>
      <c r="C39" s="120"/>
      <c r="D39" s="120"/>
      <c r="E39" s="120"/>
      <c r="F39" s="120"/>
      <c r="G39" s="120"/>
      <c r="H39" s="120"/>
    </row>
  </sheetData>
  <mergeCells count="4">
    <mergeCell ref="B3:H3"/>
    <mergeCell ref="B2:H2"/>
    <mergeCell ref="B38:H38"/>
    <mergeCell ref="B39:H39"/>
  </mergeCells>
  <pageMargins left="0.7" right="0.7" top="0.75" bottom="0.75" header="0.3" footer="0.3"/>
  <pageSetup paperSize="9" orientation="portrait" verticalDpi="0" r:id="rId1"/>
  <ignoredErrors>
    <ignoredError sqref="C5:H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R39"/>
  <sheetViews>
    <sheetView showGridLines="0" zoomScaleNormal="100" workbookViewId="0">
      <selection activeCell="B2" sqref="B2:I2"/>
    </sheetView>
  </sheetViews>
  <sheetFormatPr defaultColWidth="9.140625" defaultRowHeight="12" x14ac:dyDescent="0.2"/>
  <cols>
    <col min="1" max="1" width="9.140625" style="2"/>
    <col min="2" max="2" width="20" style="2" customWidth="1"/>
    <col min="3" max="9" width="12.42578125" style="2" customWidth="1"/>
    <col min="10" max="16384" width="9.140625" style="2"/>
  </cols>
  <sheetData>
    <row r="2" spans="2:18" ht="15.75" x14ac:dyDescent="0.25">
      <c r="B2" s="118" t="s">
        <v>80</v>
      </c>
      <c r="C2" s="118"/>
      <c r="D2" s="118"/>
      <c r="E2" s="118"/>
      <c r="F2" s="118"/>
      <c r="G2" s="118"/>
      <c r="H2" s="118"/>
      <c r="I2" s="118"/>
    </row>
    <row r="3" spans="2:18" ht="12.75" x14ac:dyDescent="0.2">
      <c r="B3" s="117" t="s">
        <v>57</v>
      </c>
      <c r="C3" s="117"/>
      <c r="D3" s="117"/>
      <c r="E3" s="117"/>
      <c r="F3" s="117"/>
      <c r="G3" s="117"/>
      <c r="H3" s="117"/>
      <c r="I3" s="117"/>
    </row>
    <row r="4" spans="2:18" ht="79.5" customHeight="1" x14ac:dyDescent="0.2">
      <c r="B4" s="11"/>
      <c r="C4" s="23" t="s">
        <v>31</v>
      </c>
      <c r="D4" s="23" t="s">
        <v>38</v>
      </c>
      <c r="E4" s="20" t="s">
        <v>39</v>
      </c>
      <c r="F4" s="20" t="s">
        <v>52</v>
      </c>
      <c r="G4" s="20" t="s">
        <v>51</v>
      </c>
      <c r="H4" s="20" t="s">
        <v>53</v>
      </c>
      <c r="I4" s="20" t="s">
        <v>40</v>
      </c>
      <c r="K4" s="98"/>
      <c r="L4" s="98"/>
      <c r="M4" s="98"/>
      <c r="N4" s="98"/>
      <c r="O4" s="98"/>
    </row>
    <row r="5" spans="2:18" x14ac:dyDescent="0.2">
      <c r="B5" s="12" t="s">
        <v>56</v>
      </c>
      <c r="C5" s="54">
        <f t="shared" ref="C5:I5" si="0">SUM(C6:C30)</f>
        <v>853</v>
      </c>
      <c r="D5" s="86">
        <f t="shared" si="0"/>
        <v>11</v>
      </c>
      <c r="E5" s="87">
        <f t="shared" si="0"/>
        <v>3</v>
      </c>
      <c r="F5" s="87">
        <f t="shared" si="0"/>
        <v>254</v>
      </c>
      <c r="G5" s="87">
        <f t="shared" si="0"/>
        <v>584</v>
      </c>
      <c r="H5" s="87">
        <f t="shared" si="0"/>
        <v>0</v>
      </c>
      <c r="I5" s="87">
        <f t="shared" si="0"/>
        <v>1</v>
      </c>
      <c r="J5" s="99"/>
      <c r="K5" s="26"/>
      <c r="L5" s="26"/>
      <c r="M5" s="26"/>
      <c r="N5" s="26"/>
      <c r="O5" s="26"/>
      <c r="P5" s="29"/>
      <c r="Q5" s="29"/>
      <c r="R5" s="29"/>
    </row>
    <row r="6" spans="2:18" x14ac:dyDescent="0.2">
      <c r="B6" s="13" t="s">
        <v>16</v>
      </c>
      <c r="C6" s="56">
        <v>13</v>
      </c>
      <c r="D6" s="57">
        <v>0</v>
      </c>
      <c r="E6" s="58">
        <v>0</v>
      </c>
      <c r="F6" s="58">
        <v>9</v>
      </c>
      <c r="G6" s="58">
        <v>4</v>
      </c>
      <c r="H6" s="58">
        <v>0</v>
      </c>
      <c r="I6" s="58">
        <v>0</v>
      </c>
      <c r="J6" s="99"/>
      <c r="K6" s="26"/>
      <c r="L6" s="26"/>
      <c r="M6" s="26"/>
      <c r="N6" s="26"/>
      <c r="O6" s="26"/>
      <c r="P6" s="29"/>
      <c r="Q6" s="29"/>
      <c r="R6" s="29"/>
    </row>
    <row r="7" spans="2:18" x14ac:dyDescent="0.2">
      <c r="B7" s="14" t="s">
        <v>23</v>
      </c>
      <c r="C7" s="59">
        <v>18</v>
      </c>
      <c r="D7" s="59">
        <v>0</v>
      </c>
      <c r="E7" s="60">
        <v>0</v>
      </c>
      <c r="F7" s="60">
        <v>4</v>
      </c>
      <c r="G7" s="60">
        <v>14</v>
      </c>
      <c r="H7" s="60">
        <v>0</v>
      </c>
      <c r="I7" s="60">
        <v>0</v>
      </c>
      <c r="J7" s="99"/>
      <c r="K7" s="26"/>
      <c r="L7" s="26"/>
      <c r="M7" s="26"/>
      <c r="N7" s="26"/>
      <c r="O7" s="26"/>
      <c r="P7" s="29"/>
      <c r="Q7" s="29"/>
      <c r="R7" s="29"/>
    </row>
    <row r="8" spans="2:18" x14ac:dyDescent="0.2">
      <c r="B8" s="14" t="s">
        <v>54</v>
      </c>
      <c r="C8" s="59">
        <v>28</v>
      </c>
      <c r="D8" s="59">
        <v>0</v>
      </c>
      <c r="E8" s="60">
        <v>0</v>
      </c>
      <c r="F8" s="60">
        <v>21</v>
      </c>
      <c r="G8" s="60">
        <v>7</v>
      </c>
      <c r="H8" s="60">
        <v>0</v>
      </c>
      <c r="I8" s="60">
        <v>0</v>
      </c>
      <c r="J8" s="99"/>
      <c r="K8" s="26"/>
      <c r="L8" s="26"/>
      <c r="M8" s="26"/>
      <c r="N8" s="26"/>
      <c r="O8" s="26"/>
      <c r="P8" s="29"/>
      <c r="Q8" s="29"/>
      <c r="R8" s="29"/>
    </row>
    <row r="9" spans="2:18" x14ac:dyDescent="0.2">
      <c r="B9" s="14" t="s">
        <v>17</v>
      </c>
      <c r="C9" s="59">
        <v>6</v>
      </c>
      <c r="D9" s="59">
        <v>3</v>
      </c>
      <c r="E9" s="60">
        <v>0</v>
      </c>
      <c r="F9" s="60">
        <v>3</v>
      </c>
      <c r="G9" s="60">
        <v>0</v>
      </c>
      <c r="H9" s="60">
        <v>0</v>
      </c>
      <c r="I9" s="60">
        <v>0</v>
      </c>
      <c r="J9" s="99"/>
      <c r="K9" s="26"/>
      <c r="L9" s="26"/>
      <c r="M9" s="26"/>
      <c r="N9" s="26"/>
      <c r="O9" s="26"/>
      <c r="P9" s="29"/>
      <c r="Q9" s="29"/>
      <c r="R9" s="29"/>
    </row>
    <row r="10" spans="2:18" x14ac:dyDescent="0.2">
      <c r="B10" s="14" t="s">
        <v>28</v>
      </c>
      <c r="C10" s="59">
        <v>128</v>
      </c>
      <c r="D10" s="59">
        <v>2</v>
      </c>
      <c r="E10" s="60">
        <v>0</v>
      </c>
      <c r="F10" s="60">
        <v>35</v>
      </c>
      <c r="G10" s="60">
        <v>91</v>
      </c>
      <c r="H10" s="60">
        <v>0</v>
      </c>
      <c r="I10" s="60">
        <v>0</v>
      </c>
      <c r="J10" s="99"/>
      <c r="K10" s="26"/>
      <c r="L10" s="26"/>
      <c r="M10" s="26"/>
      <c r="N10" s="26"/>
      <c r="O10" s="26"/>
      <c r="P10" s="29"/>
      <c r="Q10" s="29"/>
      <c r="R10" s="29"/>
    </row>
    <row r="11" spans="2:18" x14ac:dyDescent="0.2">
      <c r="B11" s="14" t="s">
        <v>18</v>
      </c>
      <c r="C11" s="59">
        <v>5</v>
      </c>
      <c r="D11" s="59">
        <v>0</v>
      </c>
      <c r="E11" s="60">
        <v>0</v>
      </c>
      <c r="F11" s="60">
        <v>2</v>
      </c>
      <c r="G11" s="60">
        <v>3</v>
      </c>
      <c r="H11" s="60">
        <v>0</v>
      </c>
      <c r="I11" s="60">
        <v>0</v>
      </c>
      <c r="J11" s="99"/>
      <c r="K11" s="26"/>
      <c r="L11" s="26"/>
      <c r="M11" s="26"/>
      <c r="N11" s="26"/>
      <c r="O11" s="26"/>
      <c r="P11" s="29"/>
      <c r="Q11" s="29"/>
      <c r="R11" s="29"/>
    </row>
    <row r="12" spans="2:18" x14ac:dyDescent="0.2">
      <c r="B12" s="14" t="s">
        <v>0</v>
      </c>
      <c r="C12" s="59">
        <v>0</v>
      </c>
      <c r="D12" s="59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99"/>
      <c r="K12" s="26"/>
      <c r="L12" s="26"/>
      <c r="M12" s="26"/>
      <c r="N12" s="26"/>
      <c r="O12" s="26"/>
      <c r="P12" s="29"/>
      <c r="Q12" s="29"/>
      <c r="R12" s="29"/>
    </row>
    <row r="13" spans="2:18" x14ac:dyDescent="0.2">
      <c r="B13" s="14" t="s">
        <v>21</v>
      </c>
      <c r="C13" s="59">
        <v>17</v>
      </c>
      <c r="D13" s="59">
        <v>1</v>
      </c>
      <c r="E13" s="60">
        <v>0</v>
      </c>
      <c r="F13" s="60">
        <v>4</v>
      </c>
      <c r="G13" s="60">
        <v>12</v>
      </c>
      <c r="H13" s="60">
        <v>0</v>
      </c>
      <c r="I13" s="60">
        <v>0</v>
      </c>
      <c r="J13" s="99"/>
      <c r="K13" s="26"/>
      <c r="L13" s="26"/>
      <c r="M13" s="26"/>
      <c r="N13" s="26"/>
      <c r="O13" s="26"/>
      <c r="P13" s="29"/>
      <c r="Q13" s="29"/>
      <c r="R13" s="29"/>
    </row>
    <row r="14" spans="2:18" x14ac:dyDescent="0.2">
      <c r="B14" s="14" t="s">
        <v>11</v>
      </c>
      <c r="C14" s="59">
        <v>16</v>
      </c>
      <c r="D14" s="59">
        <v>1</v>
      </c>
      <c r="E14" s="60">
        <v>0</v>
      </c>
      <c r="F14" s="60">
        <v>7</v>
      </c>
      <c r="G14" s="60">
        <v>8</v>
      </c>
      <c r="H14" s="60">
        <v>0</v>
      </c>
      <c r="I14" s="60">
        <v>0</v>
      </c>
      <c r="J14" s="99"/>
      <c r="K14" s="26"/>
      <c r="L14" s="26"/>
      <c r="M14" s="26"/>
      <c r="N14" s="26"/>
      <c r="O14" s="26"/>
      <c r="P14" s="29"/>
      <c r="Q14" s="29"/>
      <c r="R14" s="29"/>
    </row>
    <row r="15" spans="2:18" x14ac:dyDescent="0.2">
      <c r="B15" s="14" t="s">
        <v>20</v>
      </c>
      <c r="C15" s="59">
        <v>58</v>
      </c>
      <c r="D15" s="59">
        <v>3</v>
      </c>
      <c r="E15" s="60">
        <v>0</v>
      </c>
      <c r="F15" s="60">
        <v>16</v>
      </c>
      <c r="G15" s="60">
        <v>39</v>
      </c>
      <c r="H15" s="60">
        <v>0</v>
      </c>
      <c r="I15" s="60">
        <v>0</v>
      </c>
      <c r="J15" s="99"/>
      <c r="K15" s="26"/>
      <c r="L15" s="26"/>
      <c r="M15" s="26"/>
      <c r="N15" s="26"/>
      <c r="O15" s="26"/>
      <c r="P15" s="29"/>
      <c r="Q15" s="29"/>
      <c r="R15" s="29"/>
    </row>
    <row r="16" spans="2:18" x14ac:dyDescent="0.2">
      <c r="B16" s="14" t="s">
        <v>25</v>
      </c>
      <c r="C16" s="59">
        <v>18</v>
      </c>
      <c r="D16" s="59">
        <v>0</v>
      </c>
      <c r="E16" s="60">
        <v>0</v>
      </c>
      <c r="F16" s="60">
        <v>8</v>
      </c>
      <c r="G16" s="60">
        <v>10</v>
      </c>
      <c r="H16" s="60">
        <v>0</v>
      </c>
      <c r="I16" s="60">
        <v>0</v>
      </c>
      <c r="J16" s="99"/>
      <c r="K16" s="26"/>
      <c r="L16" s="26"/>
      <c r="M16" s="26"/>
      <c r="N16" s="26"/>
      <c r="O16" s="26"/>
      <c r="P16" s="29"/>
      <c r="Q16" s="29"/>
      <c r="R16" s="29"/>
    </row>
    <row r="17" spans="2:18" x14ac:dyDescent="0.2">
      <c r="B17" s="14" t="s">
        <v>1</v>
      </c>
      <c r="C17" s="59">
        <v>73</v>
      </c>
      <c r="D17" s="59">
        <v>0</v>
      </c>
      <c r="E17" s="60">
        <v>3</v>
      </c>
      <c r="F17" s="60">
        <v>4</v>
      </c>
      <c r="G17" s="60">
        <v>66</v>
      </c>
      <c r="H17" s="60">
        <v>0</v>
      </c>
      <c r="I17" s="60">
        <v>0</v>
      </c>
      <c r="J17" s="99"/>
      <c r="K17" s="26"/>
      <c r="L17" s="26"/>
      <c r="M17" s="26"/>
      <c r="N17" s="26"/>
      <c r="O17" s="26"/>
      <c r="P17" s="29"/>
      <c r="Q17" s="29"/>
      <c r="R17" s="29"/>
    </row>
    <row r="18" spans="2:18" x14ac:dyDescent="0.2">
      <c r="B18" s="14" t="s">
        <v>2</v>
      </c>
      <c r="C18" s="59">
        <v>12</v>
      </c>
      <c r="D18" s="59">
        <v>0</v>
      </c>
      <c r="E18" s="60">
        <v>0</v>
      </c>
      <c r="F18" s="60">
        <v>5</v>
      </c>
      <c r="G18" s="60">
        <v>7</v>
      </c>
      <c r="H18" s="60">
        <v>0</v>
      </c>
      <c r="I18" s="60">
        <v>0</v>
      </c>
      <c r="J18" s="99"/>
      <c r="K18" s="26"/>
      <c r="L18" s="26"/>
      <c r="M18" s="26"/>
      <c r="N18" s="26"/>
      <c r="O18" s="26"/>
      <c r="P18" s="29"/>
      <c r="Q18" s="29"/>
      <c r="R18" s="29"/>
    </row>
    <row r="19" spans="2:18" x14ac:dyDescent="0.2">
      <c r="B19" s="14" t="s">
        <v>3</v>
      </c>
      <c r="C19" s="59">
        <v>12</v>
      </c>
      <c r="D19" s="59">
        <v>0</v>
      </c>
      <c r="E19" s="60">
        <v>0</v>
      </c>
      <c r="F19" s="60">
        <v>3</v>
      </c>
      <c r="G19" s="60">
        <v>9</v>
      </c>
      <c r="H19" s="60">
        <v>0</v>
      </c>
      <c r="I19" s="60">
        <v>0</v>
      </c>
      <c r="J19" s="99"/>
      <c r="K19" s="26"/>
      <c r="L19" s="26"/>
      <c r="M19" s="26"/>
      <c r="N19" s="26"/>
      <c r="O19" s="26"/>
      <c r="P19" s="29"/>
      <c r="Q19" s="29"/>
      <c r="R19" s="29"/>
    </row>
    <row r="20" spans="2:18" x14ac:dyDescent="0.2">
      <c r="B20" s="14" t="s">
        <v>4</v>
      </c>
      <c r="C20" s="59">
        <v>2</v>
      </c>
      <c r="D20" s="59">
        <v>0</v>
      </c>
      <c r="E20" s="60">
        <v>0</v>
      </c>
      <c r="F20" s="60">
        <v>2</v>
      </c>
      <c r="G20" s="60">
        <v>0</v>
      </c>
      <c r="H20" s="60">
        <v>0</v>
      </c>
      <c r="I20" s="60">
        <v>0</v>
      </c>
      <c r="J20" s="99"/>
      <c r="K20" s="26"/>
      <c r="L20" s="26"/>
      <c r="M20" s="26"/>
      <c r="N20" s="26"/>
      <c r="O20" s="26"/>
      <c r="P20" s="29"/>
      <c r="Q20" s="29"/>
      <c r="R20" s="29"/>
    </row>
    <row r="21" spans="2:18" x14ac:dyDescent="0.2">
      <c r="B21" s="14" t="s">
        <v>22</v>
      </c>
      <c r="C21" s="59">
        <v>93</v>
      </c>
      <c r="D21" s="59">
        <v>0</v>
      </c>
      <c r="E21" s="60">
        <v>0</v>
      </c>
      <c r="F21" s="60">
        <v>20</v>
      </c>
      <c r="G21" s="60">
        <v>72</v>
      </c>
      <c r="H21" s="60">
        <v>0</v>
      </c>
      <c r="I21" s="60">
        <v>1</v>
      </c>
      <c r="J21" s="99"/>
      <c r="K21" s="26"/>
      <c r="L21" s="26"/>
      <c r="M21" s="26"/>
      <c r="N21" s="26"/>
      <c r="O21" s="26"/>
      <c r="P21" s="29"/>
      <c r="Q21" s="29"/>
      <c r="R21" s="29"/>
    </row>
    <row r="22" spans="2:18" x14ac:dyDescent="0.2">
      <c r="B22" s="14" t="s">
        <v>5</v>
      </c>
      <c r="C22" s="59">
        <v>16</v>
      </c>
      <c r="D22" s="59">
        <v>0</v>
      </c>
      <c r="E22" s="60">
        <v>0</v>
      </c>
      <c r="F22" s="60">
        <v>13</v>
      </c>
      <c r="G22" s="60">
        <v>3</v>
      </c>
      <c r="H22" s="60">
        <v>0</v>
      </c>
      <c r="I22" s="60">
        <v>0</v>
      </c>
      <c r="J22" s="99"/>
      <c r="K22" s="26"/>
      <c r="L22" s="26"/>
      <c r="M22" s="26"/>
      <c r="N22" s="26"/>
      <c r="O22" s="26"/>
      <c r="P22" s="29"/>
      <c r="Q22" s="29"/>
      <c r="R22" s="29"/>
    </row>
    <row r="23" spans="2:18" x14ac:dyDescent="0.2">
      <c r="B23" s="14" t="s">
        <v>15</v>
      </c>
      <c r="C23" s="59">
        <v>16</v>
      </c>
      <c r="D23" s="59">
        <v>1</v>
      </c>
      <c r="E23" s="60">
        <v>0</v>
      </c>
      <c r="F23" s="60">
        <v>6</v>
      </c>
      <c r="G23" s="60">
        <v>9</v>
      </c>
      <c r="H23" s="60">
        <v>0</v>
      </c>
      <c r="I23" s="60">
        <v>0</v>
      </c>
      <c r="J23" s="99"/>
      <c r="K23" s="26"/>
      <c r="L23" s="26"/>
      <c r="M23" s="26"/>
      <c r="N23" s="26"/>
      <c r="O23" s="26"/>
      <c r="P23" s="29"/>
      <c r="Q23" s="29"/>
      <c r="R23" s="29"/>
    </row>
    <row r="24" spans="2:18" x14ac:dyDescent="0.2">
      <c r="B24" s="14" t="s">
        <v>7</v>
      </c>
      <c r="C24" s="59">
        <v>195</v>
      </c>
      <c r="D24" s="59">
        <v>0</v>
      </c>
      <c r="E24" s="60">
        <v>0</v>
      </c>
      <c r="F24" s="60">
        <v>49</v>
      </c>
      <c r="G24" s="60">
        <v>146</v>
      </c>
      <c r="H24" s="60">
        <v>0</v>
      </c>
      <c r="I24" s="60">
        <v>0</v>
      </c>
      <c r="J24" s="99"/>
      <c r="K24" s="26"/>
      <c r="L24" s="26"/>
      <c r="M24" s="26"/>
      <c r="N24" s="26"/>
      <c r="O24" s="26"/>
      <c r="P24" s="29"/>
      <c r="Q24" s="29"/>
      <c r="R24" s="29"/>
    </row>
    <row r="25" spans="2:18" x14ac:dyDescent="0.2">
      <c r="B25" s="14" t="s">
        <v>8</v>
      </c>
      <c r="C25" s="59">
        <v>18</v>
      </c>
      <c r="D25" s="59">
        <v>0</v>
      </c>
      <c r="E25" s="60">
        <v>0</v>
      </c>
      <c r="F25" s="60">
        <v>4</v>
      </c>
      <c r="G25" s="60">
        <v>14</v>
      </c>
      <c r="H25" s="60">
        <v>0</v>
      </c>
      <c r="I25" s="60">
        <v>0</v>
      </c>
      <c r="J25" s="99"/>
      <c r="K25" s="26"/>
      <c r="L25" s="26"/>
      <c r="M25" s="26"/>
      <c r="N25" s="26"/>
      <c r="O25" s="26"/>
      <c r="P25" s="29"/>
      <c r="Q25" s="29"/>
      <c r="R25" s="29"/>
    </row>
    <row r="26" spans="2:18" x14ac:dyDescent="0.2">
      <c r="B26" s="14" t="s">
        <v>14</v>
      </c>
      <c r="C26" s="59">
        <v>60</v>
      </c>
      <c r="D26" s="59">
        <v>0</v>
      </c>
      <c r="E26" s="60">
        <v>0</v>
      </c>
      <c r="F26" s="60">
        <v>17</v>
      </c>
      <c r="G26" s="60">
        <v>43</v>
      </c>
      <c r="H26" s="60">
        <v>0</v>
      </c>
      <c r="I26" s="60">
        <v>0</v>
      </c>
      <c r="J26" s="99"/>
      <c r="K26" s="26"/>
      <c r="L26" s="26"/>
      <c r="M26" s="26"/>
      <c r="N26" s="26"/>
      <c r="O26" s="26"/>
      <c r="P26" s="29"/>
      <c r="Q26" s="29"/>
      <c r="R26" s="29"/>
    </row>
    <row r="27" spans="2:18" x14ac:dyDescent="0.2">
      <c r="B27" s="14" t="s">
        <v>10</v>
      </c>
      <c r="C27" s="59">
        <v>5</v>
      </c>
      <c r="D27" s="59">
        <v>0</v>
      </c>
      <c r="E27" s="60">
        <v>0</v>
      </c>
      <c r="F27" s="60">
        <v>1</v>
      </c>
      <c r="G27" s="60">
        <v>4</v>
      </c>
      <c r="H27" s="60">
        <v>0</v>
      </c>
      <c r="I27" s="60">
        <v>0</v>
      </c>
      <c r="J27" s="99"/>
      <c r="K27" s="26"/>
      <c r="L27" s="26"/>
      <c r="M27" s="26"/>
      <c r="N27" s="26"/>
      <c r="O27" s="26"/>
      <c r="P27" s="29"/>
      <c r="Q27" s="29"/>
      <c r="R27" s="29"/>
    </row>
    <row r="28" spans="2:18" x14ac:dyDescent="0.2">
      <c r="B28" s="14" t="s">
        <v>9</v>
      </c>
      <c r="C28" s="59">
        <v>30</v>
      </c>
      <c r="D28" s="59">
        <v>0</v>
      </c>
      <c r="E28" s="60">
        <v>0</v>
      </c>
      <c r="F28" s="60">
        <v>15</v>
      </c>
      <c r="G28" s="60">
        <v>15</v>
      </c>
      <c r="H28" s="60">
        <v>0</v>
      </c>
      <c r="I28" s="60">
        <v>0</v>
      </c>
      <c r="J28" s="99"/>
      <c r="K28" s="26"/>
      <c r="L28" s="26"/>
      <c r="M28" s="26"/>
      <c r="N28" s="26"/>
      <c r="O28" s="26"/>
      <c r="P28" s="29"/>
      <c r="Q28" s="29"/>
      <c r="R28" s="29"/>
    </row>
    <row r="29" spans="2:18" x14ac:dyDescent="0.2">
      <c r="B29" s="14" t="s">
        <v>19</v>
      </c>
      <c r="C29" s="59">
        <v>5</v>
      </c>
      <c r="D29" s="59">
        <v>0</v>
      </c>
      <c r="E29" s="60">
        <v>0</v>
      </c>
      <c r="F29" s="60">
        <v>4</v>
      </c>
      <c r="G29" s="60">
        <v>1</v>
      </c>
      <c r="H29" s="60">
        <v>0</v>
      </c>
      <c r="I29" s="60">
        <v>0</v>
      </c>
      <c r="J29" s="99"/>
      <c r="K29" s="26"/>
      <c r="L29" s="26"/>
      <c r="M29" s="26"/>
      <c r="N29" s="26"/>
      <c r="O29" s="26"/>
      <c r="P29" s="29"/>
      <c r="Q29" s="29"/>
      <c r="R29" s="29"/>
    </row>
    <row r="30" spans="2:18" x14ac:dyDescent="0.2">
      <c r="B30" s="30" t="s">
        <v>12</v>
      </c>
      <c r="C30" s="67">
        <v>9</v>
      </c>
      <c r="D30" s="67">
        <v>0</v>
      </c>
      <c r="E30" s="68">
        <v>0</v>
      </c>
      <c r="F30" s="68">
        <v>2</v>
      </c>
      <c r="G30" s="68">
        <v>7</v>
      </c>
      <c r="H30" s="68">
        <v>0</v>
      </c>
      <c r="I30" s="68">
        <v>0</v>
      </c>
      <c r="J30" s="99"/>
      <c r="K30" s="26"/>
      <c r="L30" s="26"/>
      <c r="M30" s="26"/>
      <c r="N30" s="26"/>
      <c r="O30" s="26"/>
      <c r="P30" s="29"/>
      <c r="Q30" s="29"/>
      <c r="R30" s="29"/>
    </row>
    <row r="31" spans="2:18" x14ac:dyDescent="0.2">
      <c r="B31" s="100" t="s">
        <v>13</v>
      </c>
      <c r="C31" s="65">
        <v>30</v>
      </c>
      <c r="D31" s="65">
        <v>0</v>
      </c>
      <c r="E31" s="66">
        <v>0</v>
      </c>
      <c r="F31" s="66">
        <v>4</v>
      </c>
      <c r="G31" s="66">
        <v>26</v>
      </c>
      <c r="H31" s="66">
        <v>0</v>
      </c>
      <c r="I31" s="66">
        <v>0</v>
      </c>
      <c r="J31" s="99"/>
      <c r="K31" s="26"/>
      <c r="L31" s="26"/>
      <c r="M31" s="26"/>
      <c r="N31" s="26"/>
      <c r="O31" s="26"/>
      <c r="P31" s="29"/>
      <c r="Q31" s="29"/>
      <c r="R31" s="29"/>
    </row>
    <row r="32" spans="2:18" x14ac:dyDescent="0.2">
      <c r="B32" s="32" t="s">
        <v>24</v>
      </c>
      <c r="C32" s="63">
        <v>2</v>
      </c>
      <c r="D32" s="63">
        <v>0</v>
      </c>
      <c r="E32" s="64">
        <v>0</v>
      </c>
      <c r="F32" s="64">
        <v>0</v>
      </c>
      <c r="G32" s="64">
        <v>0</v>
      </c>
      <c r="H32" s="64">
        <v>0</v>
      </c>
      <c r="I32" s="64">
        <v>2</v>
      </c>
      <c r="K32" s="26"/>
      <c r="L32" s="26"/>
      <c r="M32" s="26"/>
      <c r="N32" s="26"/>
      <c r="O32" s="26"/>
      <c r="P32" s="29"/>
      <c r="Q32" s="29"/>
      <c r="R32" s="29"/>
    </row>
    <row r="33" spans="2:18" x14ac:dyDescent="0.2">
      <c r="B33" s="17" t="s">
        <v>6</v>
      </c>
      <c r="C33" s="65">
        <v>5</v>
      </c>
      <c r="D33" s="65">
        <v>0</v>
      </c>
      <c r="E33" s="66">
        <v>0</v>
      </c>
      <c r="F33" s="66">
        <v>1</v>
      </c>
      <c r="G33" s="66">
        <v>4</v>
      </c>
      <c r="H33" s="66">
        <v>0</v>
      </c>
      <c r="I33" s="66">
        <v>0</v>
      </c>
      <c r="K33" s="29"/>
      <c r="L33" s="29"/>
      <c r="M33" s="29"/>
      <c r="N33" s="29"/>
      <c r="O33" s="29"/>
      <c r="P33" s="29"/>
      <c r="Q33" s="29"/>
      <c r="R33" s="29"/>
    </row>
    <row r="34" spans="2:18" x14ac:dyDescent="0.2">
      <c r="B34" s="30" t="s">
        <v>27</v>
      </c>
      <c r="C34" s="67">
        <v>11</v>
      </c>
      <c r="D34" s="67">
        <v>0</v>
      </c>
      <c r="E34" s="68">
        <v>0</v>
      </c>
      <c r="F34" s="68">
        <v>1</v>
      </c>
      <c r="G34" s="68">
        <v>10</v>
      </c>
      <c r="H34" s="68">
        <v>0</v>
      </c>
      <c r="I34" s="68">
        <v>0</v>
      </c>
      <c r="K34" s="29"/>
      <c r="L34" s="29"/>
      <c r="M34" s="29"/>
      <c r="N34" s="29"/>
      <c r="O34" s="29"/>
      <c r="P34" s="29"/>
      <c r="Q34" s="29"/>
      <c r="R34" s="29"/>
    </row>
    <row r="35" spans="2:18" x14ac:dyDescent="0.2">
      <c r="B35" s="22" t="s">
        <v>49</v>
      </c>
      <c r="C35" s="69" t="s">
        <v>29</v>
      </c>
      <c r="D35" s="69" t="s">
        <v>29</v>
      </c>
      <c r="E35" s="70" t="s">
        <v>29</v>
      </c>
      <c r="F35" s="70" t="s">
        <v>29</v>
      </c>
      <c r="G35" s="70" t="s">
        <v>29</v>
      </c>
      <c r="H35" s="70" t="s">
        <v>29</v>
      </c>
      <c r="I35" s="70" t="s">
        <v>29</v>
      </c>
      <c r="K35" s="29"/>
      <c r="L35" s="29"/>
      <c r="M35" s="29"/>
      <c r="N35" s="29"/>
      <c r="O35" s="29"/>
      <c r="P35" s="29"/>
      <c r="Q35" s="29"/>
      <c r="R35" s="29"/>
    </row>
    <row r="36" spans="2:18" x14ac:dyDescent="0.2">
      <c r="B36" s="28" t="s">
        <v>55</v>
      </c>
      <c r="C36" s="61">
        <v>6</v>
      </c>
      <c r="D36" s="61">
        <v>0</v>
      </c>
      <c r="E36" s="62">
        <v>0</v>
      </c>
      <c r="F36" s="62">
        <v>3</v>
      </c>
      <c r="G36" s="62">
        <v>3</v>
      </c>
      <c r="H36" s="62">
        <v>0</v>
      </c>
      <c r="I36" s="62">
        <v>0</v>
      </c>
      <c r="K36" s="29"/>
      <c r="L36" s="29"/>
      <c r="M36" s="29"/>
      <c r="N36" s="29"/>
      <c r="O36" s="29"/>
      <c r="P36" s="29"/>
      <c r="Q36" s="29"/>
      <c r="R36" s="29"/>
    </row>
    <row r="37" spans="2:18" x14ac:dyDescent="0.2">
      <c r="B37" s="16" t="s">
        <v>30</v>
      </c>
      <c r="C37" s="71">
        <v>76</v>
      </c>
      <c r="D37" s="71">
        <v>9</v>
      </c>
      <c r="E37" s="72">
        <v>25</v>
      </c>
      <c r="F37" s="72">
        <v>15</v>
      </c>
      <c r="G37" s="72">
        <v>25</v>
      </c>
      <c r="H37" s="72">
        <v>0</v>
      </c>
      <c r="I37" s="72">
        <v>2</v>
      </c>
      <c r="K37" s="29"/>
      <c r="L37" s="29"/>
      <c r="M37" s="29"/>
      <c r="N37" s="29"/>
      <c r="O37" s="29"/>
      <c r="P37" s="29"/>
      <c r="Q37" s="29"/>
      <c r="R37" s="29"/>
    </row>
    <row r="38" spans="2:18" x14ac:dyDescent="0.2">
      <c r="B38" s="119" t="s">
        <v>50</v>
      </c>
      <c r="C38" s="119"/>
      <c r="D38" s="119"/>
      <c r="E38" s="119"/>
      <c r="F38" s="119"/>
      <c r="G38" s="119"/>
      <c r="H38" s="119"/>
      <c r="I38" s="119"/>
    </row>
    <row r="39" spans="2:18" x14ac:dyDescent="0.2">
      <c r="B39" s="120" t="s">
        <v>44</v>
      </c>
      <c r="C39" s="120"/>
      <c r="D39" s="120"/>
      <c r="E39" s="120"/>
      <c r="F39" s="120"/>
      <c r="G39" s="120"/>
      <c r="H39" s="120"/>
      <c r="I39" s="120"/>
    </row>
  </sheetData>
  <mergeCells count="4">
    <mergeCell ref="B38:I38"/>
    <mergeCell ref="B39:I39"/>
    <mergeCell ref="B3:I3"/>
    <mergeCell ref="B2:I2"/>
  </mergeCells>
  <pageMargins left="0.7" right="0.7" top="0.75" bottom="0.75" header="0.3" footer="0.3"/>
  <pageSetup paperSize="9" orientation="portrait" r:id="rId1"/>
  <ignoredErrors>
    <ignoredError sqref="C5:I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2:Z29"/>
  <sheetViews>
    <sheetView showGridLines="0" zoomScaleNormal="100" workbookViewId="0">
      <selection activeCell="B2" sqref="B2"/>
    </sheetView>
  </sheetViews>
  <sheetFormatPr defaultColWidth="9.140625" defaultRowHeight="12" x14ac:dyDescent="0.2"/>
  <cols>
    <col min="1" max="15" width="9.140625" style="2"/>
    <col min="16" max="16" width="18" style="2" customWidth="1"/>
    <col min="17" max="19" width="9.42578125" style="2" bestFit="1" customWidth="1"/>
    <col min="20" max="24" width="9.28515625" style="2" bestFit="1" customWidth="1"/>
    <col min="25" max="25" width="9.28515625" style="2" customWidth="1"/>
    <col min="26" max="16384" width="9.140625" style="2"/>
  </cols>
  <sheetData>
    <row r="2" spans="2:26" ht="15.75" x14ac:dyDescent="0.25">
      <c r="B2" s="101" t="s">
        <v>64</v>
      </c>
    </row>
    <row r="3" spans="2:26" ht="12.75" x14ac:dyDescent="0.2">
      <c r="B3" s="102" t="s">
        <v>57</v>
      </c>
    </row>
    <row r="4" spans="2:26" x14ac:dyDescent="0.2">
      <c r="B4" s="1"/>
    </row>
    <row r="5" spans="2:26" x14ac:dyDescent="0.2">
      <c r="B5" s="9" t="s">
        <v>74</v>
      </c>
    </row>
    <row r="6" spans="2:26" x14ac:dyDescent="0.2">
      <c r="B6" s="9" t="s">
        <v>75</v>
      </c>
    </row>
    <row r="7" spans="2:26" x14ac:dyDescent="0.2">
      <c r="B7" s="8" t="s">
        <v>43</v>
      </c>
    </row>
    <row r="8" spans="2:26" x14ac:dyDescent="0.2">
      <c r="P8" s="19"/>
      <c r="Q8" s="19">
        <v>2010</v>
      </c>
      <c r="R8" s="19">
        <v>2011</v>
      </c>
      <c r="S8" s="19">
        <v>2012</v>
      </c>
      <c r="T8" s="19">
        <v>2013</v>
      </c>
      <c r="U8" s="113" t="s">
        <v>76</v>
      </c>
      <c r="V8" s="113" t="s">
        <v>77</v>
      </c>
      <c r="W8" s="19">
        <v>2016</v>
      </c>
      <c r="X8" s="19">
        <v>2017</v>
      </c>
      <c r="Y8" s="19">
        <v>2018</v>
      </c>
    </row>
    <row r="9" spans="2:26" x14ac:dyDescent="0.2">
      <c r="P9" s="13" t="s">
        <v>34</v>
      </c>
      <c r="Q9" s="114">
        <f>Q22</f>
        <v>404</v>
      </c>
      <c r="R9" s="114">
        <f t="shared" ref="R9:Y9" si="0">R22</f>
        <v>434</v>
      </c>
      <c r="S9" s="114">
        <f t="shared" si="0"/>
        <v>304</v>
      </c>
      <c r="T9" s="114">
        <f t="shared" si="0"/>
        <v>304</v>
      </c>
      <c r="U9" s="114">
        <f t="shared" si="0"/>
        <v>328</v>
      </c>
      <c r="V9" s="114">
        <f t="shared" si="0"/>
        <v>264</v>
      </c>
      <c r="W9" s="114">
        <f t="shared" si="0"/>
        <v>307</v>
      </c>
      <c r="X9" s="114">
        <f t="shared" si="0"/>
        <v>305</v>
      </c>
      <c r="Y9" s="114">
        <f t="shared" si="0"/>
        <v>275</v>
      </c>
      <c r="Z9" s="26"/>
    </row>
    <row r="10" spans="2:26" x14ac:dyDescent="0.2">
      <c r="P10" s="14" t="s">
        <v>35</v>
      </c>
      <c r="Q10" s="115">
        <f>Q21</f>
        <v>335</v>
      </c>
      <c r="R10" s="115">
        <f t="shared" ref="R10:Y10" si="1">R21</f>
        <v>280</v>
      </c>
      <c r="S10" s="115">
        <f t="shared" si="1"/>
        <v>332</v>
      </c>
      <c r="T10" s="115">
        <f t="shared" si="1"/>
        <v>294</v>
      </c>
      <c r="U10" s="115">
        <f t="shared" si="1"/>
        <v>323</v>
      </c>
      <c r="V10" s="115">
        <f t="shared" si="1"/>
        <v>238</v>
      </c>
      <c r="W10" s="115">
        <f t="shared" si="1"/>
        <v>214</v>
      </c>
      <c r="X10" s="115">
        <f t="shared" si="1"/>
        <v>207</v>
      </c>
      <c r="Y10" s="115">
        <f t="shared" si="1"/>
        <v>245</v>
      </c>
      <c r="Z10" s="26"/>
    </row>
    <row r="11" spans="2:26" x14ac:dyDescent="0.2">
      <c r="P11" s="14" t="s">
        <v>33</v>
      </c>
      <c r="Q11" s="115">
        <f>Q19</f>
        <v>350</v>
      </c>
      <c r="R11" s="115">
        <f t="shared" ref="R11:Y11" si="2">R19</f>
        <v>218</v>
      </c>
      <c r="S11" s="115">
        <f t="shared" si="2"/>
        <v>227</v>
      </c>
      <c r="T11" s="115">
        <f t="shared" si="2"/>
        <v>191</v>
      </c>
      <c r="U11" s="115">
        <f t="shared" si="2"/>
        <v>119</v>
      </c>
      <c r="V11" s="115">
        <f t="shared" si="2"/>
        <v>86</v>
      </c>
      <c r="W11" s="115">
        <f t="shared" si="2"/>
        <v>194</v>
      </c>
      <c r="X11" s="115">
        <f t="shared" si="2"/>
        <v>126</v>
      </c>
      <c r="Y11" s="115">
        <f t="shared" si="2"/>
        <v>135</v>
      </c>
      <c r="Z11" s="26"/>
    </row>
    <row r="12" spans="2:26" x14ac:dyDescent="0.2">
      <c r="P12" s="14" t="s">
        <v>36</v>
      </c>
      <c r="Q12" s="115">
        <f>Q20</f>
        <v>90</v>
      </c>
      <c r="R12" s="115">
        <f t="shared" ref="R12:Y12" si="3">R20</f>
        <v>76</v>
      </c>
      <c r="S12" s="115">
        <f t="shared" si="3"/>
        <v>79</v>
      </c>
      <c r="T12" s="115">
        <f t="shared" si="3"/>
        <v>71</v>
      </c>
      <c r="U12" s="115">
        <f t="shared" si="3"/>
        <v>62</v>
      </c>
      <c r="V12" s="115">
        <f t="shared" si="3"/>
        <v>47</v>
      </c>
      <c r="W12" s="115">
        <f t="shared" si="3"/>
        <v>49</v>
      </c>
      <c r="X12" s="115">
        <f t="shared" si="3"/>
        <v>62</v>
      </c>
      <c r="Y12" s="115">
        <f t="shared" si="3"/>
        <v>56</v>
      </c>
      <c r="Z12" s="26"/>
    </row>
    <row r="13" spans="2:26" x14ac:dyDescent="0.2">
      <c r="P13" s="16" t="s">
        <v>32</v>
      </c>
      <c r="Q13" s="116">
        <f>Q23</f>
        <v>47</v>
      </c>
      <c r="R13" s="116">
        <f t="shared" ref="R13:Y13" si="4">R23</f>
        <v>33</v>
      </c>
      <c r="S13" s="116">
        <f t="shared" si="4"/>
        <v>52</v>
      </c>
      <c r="T13" s="116">
        <f t="shared" si="4"/>
        <v>39</v>
      </c>
      <c r="U13" s="116">
        <f t="shared" si="4"/>
        <v>42</v>
      </c>
      <c r="V13" s="116">
        <f t="shared" si="4"/>
        <v>37</v>
      </c>
      <c r="W13" s="116">
        <f t="shared" si="4"/>
        <v>49</v>
      </c>
      <c r="X13" s="116">
        <f t="shared" si="4"/>
        <v>45</v>
      </c>
      <c r="Y13" s="116">
        <f t="shared" si="4"/>
        <v>37</v>
      </c>
      <c r="Z13" s="26"/>
    </row>
    <row r="15" spans="2:26" x14ac:dyDescent="0.2">
      <c r="P15" s="2" t="s">
        <v>59</v>
      </c>
      <c r="Q15" s="97"/>
      <c r="R15" s="97"/>
      <c r="S15" s="97"/>
      <c r="T15" s="97"/>
      <c r="U15" s="97"/>
      <c r="V15" s="97"/>
      <c r="W15" s="97"/>
      <c r="X15" s="97"/>
      <c r="Y15" s="97"/>
    </row>
    <row r="16" spans="2:26" x14ac:dyDescent="0.2">
      <c r="P16" s="2" t="s">
        <v>63</v>
      </c>
      <c r="R16" s="26"/>
      <c r="S16" s="26"/>
      <c r="T16" s="26"/>
      <c r="U16" s="26"/>
      <c r="V16" s="26"/>
      <c r="W16" s="26"/>
      <c r="X16" s="26"/>
      <c r="Y16" s="26"/>
    </row>
    <row r="17" spans="16:25" x14ac:dyDescent="0.2">
      <c r="Q17" s="26"/>
      <c r="R17" s="26"/>
      <c r="S17" s="26"/>
      <c r="T17" s="26"/>
      <c r="U17" s="26"/>
      <c r="V17" s="26"/>
      <c r="W17" s="26"/>
    </row>
    <row r="18" spans="16:25" ht="12.75" x14ac:dyDescent="0.2">
      <c r="P18" s="106" t="s">
        <v>65</v>
      </c>
      <c r="Q18" s="107">
        <v>1226</v>
      </c>
      <c r="R18" s="107">
        <v>1041</v>
      </c>
      <c r="S18" s="107">
        <v>994</v>
      </c>
      <c r="T18" s="107">
        <v>899</v>
      </c>
      <c r="U18" s="108">
        <v>874</v>
      </c>
      <c r="V18" s="107">
        <v>672</v>
      </c>
      <c r="W18" s="107">
        <v>813</v>
      </c>
      <c r="X18" s="107">
        <v>745</v>
      </c>
      <c r="Y18" s="107">
        <v>748</v>
      </c>
    </row>
    <row r="19" spans="16:25" ht="12.75" x14ac:dyDescent="0.2">
      <c r="P19" s="106" t="s">
        <v>66</v>
      </c>
      <c r="Q19" s="107">
        <v>350</v>
      </c>
      <c r="R19" s="107">
        <v>218</v>
      </c>
      <c r="S19" s="107">
        <v>227</v>
      </c>
      <c r="T19" s="107">
        <v>191</v>
      </c>
      <c r="U19" s="107">
        <v>119</v>
      </c>
      <c r="V19" s="107">
        <v>86</v>
      </c>
      <c r="W19" s="107">
        <v>194</v>
      </c>
      <c r="X19" s="107">
        <v>126</v>
      </c>
      <c r="Y19" s="107">
        <v>135</v>
      </c>
    </row>
    <row r="20" spans="16:25" ht="12.75" x14ac:dyDescent="0.2">
      <c r="P20" s="106" t="s">
        <v>67</v>
      </c>
      <c r="Q20" s="107">
        <v>90</v>
      </c>
      <c r="R20" s="107">
        <v>76</v>
      </c>
      <c r="S20" s="107">
        <v>79</v>
      </c>
      <c r="T20" s="107">
        <v>71</v>
      </c>
      <c r="U20" s="107">
        <v>62</v>
      </c>
      <c r="V20" s="107">
        <v>47</v>
      </c>
      <c r="W20" s="107">
        <v>49</v>
      </c>
      <c r="X20" s="107">
        <v>62</v>
      </c>
      <c r="Y20" s="107">
        <v>56</v>
      </c>
    </row>
    <row r="21" spans="16:25" ht="12.75" x14ac:dyDescent="0.2">
      <c r="P21" s="106" t="s">
        <v>35</v>
      </c>
      <c r="Q21" s="107">
        <v>335</v>
      </c>
      <c r="R21" s="107">
        <v>280</v>
      </c>
      <c r="S21" s="107">
        <v>332</v>
      </c>
      <c r="T21" s="107">
        <v>294</v>
      </c>
      <c r="U21" s="108">
        <f>291+32</f>
        <v>323</v>
      </c>
      <c r="V21" s="107">
        <v>238</v>
      </c>
      <c r="W21" s="107">
        <v>214</v>
      </c>
      <c r="X21" s="107">
        <v>207</v>
      </c>
      <c r="Y21" s="107">
        <v>245</v>
      </c>
    </row>
    <row r="22" spans="16:25" ht="12.75" x14ac:dyDescent="0.2">
      <c r="P22" s="106" t="s">
        <v>34</v>
      </c>
      <c r="Q22" s="107">
        <v>404</v>
      </c>
      <c r="R22" s="107">
        <v>434</v>
      </c>
      <c r="S22" s="107">
        <v>304</v>
      </c>
      <c r="T22" s="107">
        <v>304</v>
      </c>
      <c r="U22" s="107">
        <v>328</v>
      </c>
      <c r="V22" s="107">
        <v>264</v>
      </c>
      <c r="W22" s="107">
        <v>307</v>
      </c>
      <c r="X22" s="107">
        <v>305</v>
      </c>
      <c r="Y22" s="107">
        <v>275</v>
      </c>
    </row>
    <row r="23" spans="16:25" ht="12.75" x14ac:dyDescent="0.2">
      <c r="P23" s="106" t="s">
        <v>32</v>
      </c>
      <c r="Q23" s="107">
        <v>47</v>
      </c>
      <c r="R23" s="107">
        <v>33</v>
      </c>
      <c r="S23" s="107">
        <v>52</v>
      </c>
      <c r="T23" s="107">
        <v>39</v>
      </c>
      <c r="U23" s="107">
        <v>42</v>
      </c>
      <c r="V23" s="107">
        <v>37</v>
      </c>
      <c r="W23" s="107">
        <v>49</v>
      </c>
      <c r="X23" s="107">
        <v>45</v>
      </c>
      <c r="Y23" s="107">
        <v>37</v>
      </c>
    </row>
    <row r="28" spans="16:25" x14ac:dyDescent="0.2">
      <c r="Q28" s="3"/>
      <c r="R28" s="3"/>
      <c r="S28" s="3"/>
      <c r="T28" s="4"/>
      <c r="U28" s="4"/>
      <c r="V28" s="4"/>
    </row>
    <row r="29" spans="16:25" ht="42.6" customHeight="1" x14ac:dyDescent="0.2">
      <c r="Q29" s="26"/>
      <c r="R29" s="26"/>
      <c r="S29" s="26"/>
      <c r="T29" s="26"/>
      <c r="U29" s="26"/>
      <c r="V29" s="26"/>
      <c r="W29" s="26"/>
    </row>
  </sheetData>
  <sortState xmlns:xlrd2="http://schemas.microsoft.com/office/spreadsheetml/2017/richdata2" ref="P10:X14">
    <sortCondition descending="1" ref="X10:X14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2:P39"/>
  <sheetViews>
    <sheetView showGridLines="0" zoomScaleNormal="100" workbookViewId="0">
      <selection activeCell="I11" sqref="I11"/>
    </sheetView>
  </sheetViews>
  <sheetFormatPr defaultColWidth="9.140625" defaultRowHeight="12" x14ac:dyDescent="0.2"/>
  <cols>
    <col min="1" max="1" width="9.140625" style="2"/>
    <col min="2" max="2" width="20.42578125" style="2" customWidth="1"/>
    <col min="3" max="9" width="12.42578125" style="2" customWidth="1"/>
    <col min="10" max="16384" width="9.140625" style="2"/>
  </cols>
  <sheetData>
    <row r="2" spans="2:16" ht="15.75" x14ac:dyDescent="0.25">
      <c r="B2" s="118" t="s">
        <v>81</v>
      </c>
      <c r="C2" s="118"/>
      <c r="D2" s="118"/>
      <c r="E2" s="118"/>
      <c r="F2" s="118"/>
      <c r="G2" s="118"/>
      <c r="H2" s="118"/>
      <c r="I2" s="118"/>
    </row>
    <row r="3" spans="2:16" ht="12.75" x14ac:dyDescent="0.2">
      <c r="B3" s="117" t="s">
        <v>57</v>
      </c>
      <c r="C3" s="117"/>
      <c r="D3" s="117"/>
      <c r="E3" s="117"/>
      <c r="F3" s="117"/>
      <c r="G3" s="117"/>
      <c r="H3" s="117"/>
      <c r="I3" s="117"/>
    </row>
    <row r="4" spans="2:16" ht="74.25" customHeight="1" x14ac:dyDescent="0.2">
      <c r="B4" s="11"/>
      <c r="C4" s="23" t="s">
        <v>31</v>
      </c>
      <c r="D4" s="23" t="s">
        <v>38</v>
      </c>
      <c r="E4" s="20" t="s">
        <v>39</v>
      </c>
      <c r="F4" s="20" t="s">
        <v>52</v>
      </c>
      <c r="G4" s="20" t="s">
        <v>51</v>
      </c>
      <c r="H4" s="20" t="s">
        <v>53</v>
      </c>
      <c r="I4" s="20" t="s">
        <v>40</v>
      </c>
      <c r="K4" s="25"/>
    </row>
    <row r="5" spans="2:16" x14ac:dyDescent="0.2">
      <c r="B5" s="12" t="s">
        <v>56</v>
      </c>
      <c r="C5" s="73">
        <f>SUM(C6:C30)</f>
        <v>748</v>
      </c>
      <c r="D5" s="73">
        <f t="shared" ref="D5:I5" si="0">SUM(D6:D30)</f>
        <v>36</v>
      </c>
      <c r="E5" s="74">
        <f t="shared" si="0"/>
        <v>36</v>
      </c>
      <c r="F5" s="74">
        <f t="shared" si="0"/>
        <v>290</v>
      </c>
      <c r="G5" s="74">
        <f t="shared" si="0"/>
        <v>367</v>
      </c>
      <c r="H5" s="74">
        <f t="shared" si="0"/>
        <v>4</v>
      </c>
      <c r="I5" s="74">
        <f t="shared" si="0"/>
        <v>15</v>
      </c>
      <c r="K5" s="29"/>
      <c r="L5" s="26"/>
      <c r="M5" s="26"/>
      <c r="N5" s="26"/>
      <c r="O5" s="26"/>
      <c r="P5" s="26"/>
    </row>
    <row r="6" spans="2:16" x14ac:dyDescent="0.2">
      <c r="B6" s="13" t="s">
        <v>16</v>
      </c>
      <c r="C6" s="57">
        <v>13</v>
      </c>
      <c r="D6" s="57">
        <v>0</v>
      </c>
      <c r="E6" s="58">
        <v>0</v>
      </c>
      <c r="F6" s="58">
        <v>3</v>
      </c>
      <c r="G6" s="58">
        <v>8</v>
      </c>
      <c r="H6" s="58">
        <v>2</v>
      </c>
      <c r="I6" s="58">
        <v>0</v>
      </c>
      <c r="K6" s="29"/>
      <c r="L6" s="26"/>
      <c r="M6" s="26"/>
      <c r="N6" s="26"/>
      <c r="O6" s="26"/>
      <c r="P6" s="26"/>
    </row>
    <row r="7" spans="2:16" x14ac:dyDescent="0.2">
      <c r="B7" s="14" t="s">
        <v>23</v>
      </c>
      <c r="C7" s="59">
        <v>29</v>
      </c>
      <c r="D7" s="59">
        <v>3</v>
      </c>
      <c r="E7" s="60">
        <v>0</v>
      </c>
      <c r="F7" s="60">
        <v>6</v>
      </c>
      <c r="G7" s="60">
        <v>20</v>
      </c>
      <c r="H7" s="60">
        <v>0</v>
      </c>
      <c r="I7" s="60">
        <v>0</v>
      </c>
      <c r="K7" s="29"/>
      <c r="L7" s="26"/>
      <c r="M7" s="26"/>
      <c r="N7" s="26"/>
      <c r="O7" s="26"/>
      <c r="P7" s="26"/>
    </row>
    <row r="8" spans="2:16" x14ac:dyDescent="0.2">
      <c r="B8" s="14" t="s">
        <v>54</v>
      </c>
      <c r="C8" s="59">
        <v>54</v>
      </c>
      <c r="D8" s="59">
        <v>2</v>
      </c>
      <c r="E8" s="60">
        <v>0</v>
      </c>
      <c r="F8" s="60">
        <v>30</v>
      </c>
      <c r="G8" s="60">
        <v>18</v>
      </c>
      <c r="H8" s="60">
        <v>0</v>
      </c>
      <c r="I8" s="60">
        <v>4</v>
      </c>
      <c r="K8" s="29"/>
      <c r="L8" s="26"/>
      <c r="M8" s="26"/>
      <c r="N8" s="26"/>
      <c r="O8" s="26"/>
      <c r="P8" s="26"/>
    </row>
    <row r="9" spans="2:16" x14ac:dyDescent="0.2">
      <c r="B9" s="14" t="s">
        <v>17</v>
      </c>
      <c r="C9" s="59">
        <v>5</v>
      </c>
      <c r="D9" s="59">
        <v>0</v>
      </c>
      <c r="E9" s="60">
        <v>0</v>
      </c>
      <c r="F9" s="60">
        <v>1</v>
      </c>
      <c r="G9" s="60">
        <v>3</v>
      </c>
      <c r="H9" s="60">
        <v>0</v>
      </c>
      <c r="I9" s="60">
        <v>1</v>
      </c>
      <c r="K9" s="29"/>
      <c r="L9" s="26"/>
      <c r="M9" s="26"/>
      <c r="N9" s="26"/>
      <c r="O9" s="26"/>
      <c r="P9" s="26"/>
    </row>
    <row r="10" spans="2:16" x14ac:dyDescent="0.2">
      <c r="B10" s="14" t="s">
        <v>28</v>
      </c>
      <c r="C10" s="59">
        <v>114</v>
      </c>
      <c r="D10" s="59">
        <v>3</v>
      </c>
      <c r="E10" s="60">
        <v>0</v>
      </c>
      <c r="F10" s="60">
        <v>39</v>
      </c>
      <c r="G10" s="60">
        <v>68</v>
      </c>
      <c r="H10" s="60">
        <v>1</v>
      </c>
      <c r="I10" s="60">
        <v>3</v>
      </c>
      <c r="K10" s="29"/>
      <c r="L10" s="26"/>
      <c r="M10" s="26"/>
      <c r="N10" s="26"/>
      <c r="O10" s="26"/>
      <c r="P10" s="26"/>
    </row>
    <row r="11" spans="2:16" x14ac:dyDescent="0.2">
      <c r="B11" s="14" t="s">
        <v>18</v>
      </c>
      <c r="C11" s="59">
        <v>12</v>
      </c>
      <c r="D11" s="59">
        <v>0</v>
      </c>
      <c r="E11" s="60">
        <v>0</v>
      </c>
      <c r="F11" s="60">
        <v>9</v>
      </c>
      <c r="G11" s="60">
        <v>3</v>
      </c>
      <c r="H11" s="60">
        <v>0</v>
      </c>
      <c r="I11" s="60">
        <v>0</v>
      </c>
      <c r="K11" s="29"/>
      <c r="L11" s="26"/>
      <c r="M11" s="26"/>
      <c r="N11" s="26"/>
      <c r="O11" s="26"/>
      <c r="P11" s="26"/>
    </row>
    <row r="12" spans="2:16" x14ac:dyDescent="0.2">
      <c r="B12" s="14" t="s">
        <v>0</v>
      </c>
      <c r="C12" s="59">
        <v>1</v>
      </c>
      <c r="D12" s="59">
        <v>0</v>
      </c>
      <c r="E12" s="60">
        <v>0</v>
      </c>
      <c r="F12" s="60">
        <v>1</v>
      </c>
      <c r="G12" s="60">
        <v>0</v>
      </c>
      <c r="H12" s="60">
        <v>0</v>
      </c>
      <c r="I12" s="60">
        <v>0</v>
      </c>
      <c r="K12" s="29"/>
      <c r="L12" s="26"/>
      <c r="M12" s="26"/>
      <c r="N12" s="26"/>
      <c r="O12" s="26"/>
      <c r="P12" s="26"/>
    </row>
    <row r="13" spans="2:16" x14ac:dyDescent="0.2">
      <c r="B13" s="14" t="s">
        <v>21</v>
      </c>
      <c r="C13" s="59">
        <v>12</v>
      </c>
      <c r="D13" s="59">
        <v>1</v>
      </c>
      <c r="E13" s="60">
        <v>0</v>
      </c>
      <c r="F13" s="60">
        <v>6</v>
      </c>
      <c r="G13" s="60">
        <v>5</v>
      </c>
      <c r="H13" s="60">
        <v>0</v>
      </c>
      <c r="I13" s="60">
        <v>0</v>
      </c>
      <c r="K13" s="29"/>
      <c r="L13" s="26"/>
      <c r="M13" s="26"/>
      <c r="N13" s="26"/>
      <c r="O13" s="26"/>
      <c r="P13" s="26"/>
    </row>
    <row r="14" spans="2:16" x14ac:dyDescent="0.2">
      <c r="B14" s="14" t="s">
        <v>11</v>
      </c>
      <c r="C14" s="59">
        <v>17</v>
      </c>
      <c r="D14" s="59">
        <v>5</v>
      </c>
      <c r="E14" s="60">
        <v>0</v>
      </c>
      <c r="F14" s="60">
        <v>7</v>
      </c>
      <c r="G14" s="60">
        <v>4</v>
      </c>
      <c r="H14" s="60">
        <v>0</v>
      </c>
      <c r="I14" s="60">
        <v>1</v>
      </c>
      <c r="K14" s="29"/>
      <c r="L14" s="26"/>
      <c r="M14" s="26"/>
      <c r="N14" s="26"/>
      <c r="O14" s="26"/>
      <c r="P14" s="26"/>
    </row>
    <row r="15" spans="2:16" x14ac:dyDescent="0.2">
      <c r="B15" s="14" t="s">
        <v>20</v>
      </c>
      <c r="C15" s="59">
        <v>47</v>
      </c>
      <c r="D15" s="59">
        <v>7</v>
      </c>
      <c r="E15" s="60">
        <v>0</v>
      </c>
      <c r="F15" s="60">
        <v>9</v>
      </c>
      <c r="G15" s="60">
        <v>31</v>
      </c>
      <c r="H15" s="60">
        <v>0</v>
      </c>
      <c r="I15" s="60">
        <v>0</v>
      </c>
      <c r="K15" s="29"/>
      <c r="L15" s="26"/>
      <c r="M15" s="26"/>
      <c r="N15" s="26"/>
      <c r="O15" s="26"/>
      <c r="P15" s="26"/>
    </row>
    <row r="16" spans="2:16" x14ac:dyDescent="0.2">
      <c r="B16" s="14" t="s">
        <v>25</v>
      </c>
      <c r="C16" s="59">
        <v>6</v>
      </c>
      <c r="D16" s="59">
        <v>0</v>
      </c>
      <c r="E16" s="60">
        <v>0</v>
      </c>
      <c r="F16" s="60">
        <v>5</v>
      </c>
      <c r="G16" s="60">
        <v>1</v>
      </c>
      <c r="H16" s="60">
        <v>0</v>
      </c>
      <c r="I16" s="60">
        <v>0</v>
      </c>
      <c r="K16" s="29"/>
      <c r="L16" s="26"/>
      <c r="M16" s="26"/>
      <c r="N16" s="26"/>
      <c r="O16" s="26"/>
      <c r="P16" s="26"/>
    </row>
    <row r="17" spans="2:16" x14ac:dyDescent="0.2">
      <c r="B17" s="14" t="s">
        <v>1</v>
      </c>
      <c r="C17" s="59">
        <v>85</v>
      </c>
      <c r="D17" s="59">
        <v>3</v>
      </c>
      <c r="E17" s="60">
        <v>34</v>
      </c>
      <c r="F17" s="60">
        <v>21</v>
      </c>
      <c r="G17" s="60">
        <v>22</v>
      </c>
      <c r="H17" s="60">
        <v>1</v>
      </c>
      <c r="I17" s="60">
        <v>4</v>
      </c>
      <c r="K17" s="29"/>
      <c r="L17" s="26"/>
      <c r="M17" s="26"/>
      <c r="N17" s="26"/>
      <c r="O17" s="26"/>
      <c r="P17" s="26"/>
    </row>
    <row r="18" spans="2:16" x14ac:dyDescent="0.2">
      <c r="B18" s="14" t="s">
        <v>2</v>
      </c>
      <c r="C18" s="59">
        <v>8</v>
      </c>
      <c r="D18" s="59">
        <v>0</v>
      </c>
      <c r="E18" s="60">
        <v>0</v>
      </c>
      <c r="F18" s="60">
        <v>4</v>
      </c>
      <c r="G18" s="60">
        <v>4</v>
      </c>
      <c r="H18" s="60">
        <v>0</v>
      </c>
      <c r="I18" s="60">
        <v>0</v>
      </c>
      <c r="K18" s="29"/>
      <c r="L18" s="26"/>
      <c r="M18" s="26"/>
      <c r="N18" s="26"/>
      <c r="O18" s="26"/>
      <c r="P18" s="26"/>
    </row>
    <row r="19" spans="2:16" x14ac:dyDescent="0.2">
      <c r="B19" s="14" t="s">
        <v>3</v>
      </c>
      <c r="C19" s="59">
        <v>3</v>
      </c>
      <c r="D19" s="59">
        <v>0</v>
      </c>
      <c r="E19" s="60">
        <v>0</v>
      </c>
      <c r="F19" s="60">
        <v>1</v>
      </c>
      <c r="G19" s="60">
        <v>2</v>
      </c>
      <c r="H19" s="60">
        <v>0</v>
      </c>
      <c r="I19" s="60">
        <v>0</v>
      </c>
      <c r="K19" s="29"/>
      <c r="L19" s="26"/>
      <c r="M19" s="26"/>
      <c r="N19" s="26"/>
      <c r="O19" s="26"/>
      <c r="P19" s="26"/>
    </row>
    <row r="20" spans="2:16" x14ac:dyDescent="0.2">
      <c r="B20" s="14" t="s">
        <v>4</v>
      </c>
      <c r="C20" s="59">
        <v>0</v>
      </c>
      <c r="D20" s="59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K20" s="29"/>
      <c r="L20" s="26"/>
      <c r="M20" s="26"/>
      <c r="N20" s="26"/>
      <c r="O20" s="26"/>
      <c r="P20" s="26"/>
    </row>
    <row r="21" spans="2:16" x14ac:dyDescent="0.2">
      <c r="B21" s="14" t="s">
        <v>22</v>
      </c>
      <c r="C21" s="59">
        <v>48</v>
      </c>
      <c r="D21" s="59">
        <v>0</v>
      </c>
      <c r="E21" s="60">
        <v>0</v>
      </c>
      <c r="F21" s="60">
        <v>15</v>
      </c>
      <c r="G21" s="60">
        <v>32</v>
      </c>
      <c r="H21" s="60">
        <v>0</v>
      </c>
      <c r="I21" s="60">
        <v>1</v>
      </c>
      <c r="K21" s="29"/>
      <c r="L21" s="26"/>
      <c r="M21" s="26"/>
      <c r="N21" s="26"/>
      <c r="O21" s="26"/>
      <c r="P21" s="26"/>
    </row>
    <row r="22" spans="2:16" x14ac:dyDescent="0.2">
      <c r="B22" s="14" t="s">
        <v>5</v>
      </c>
      <c r="C22" s="59">
        <v>6</v>
      </c>
      <c r="D22" s="59">
        <v>0</v>
      </c>
      <c r="E22" s="60">
        <v>0</v>
      </c>
      <c r="F22" s="60">
        <v>3</v>
      </c>
      <c r="G22" s="60">
        <v>2</v>
      </c>
      <c r="H22" s="60">
        <v>0</v>
      </c>
      <c r="I22" s="60">
        <v>1</v>
      </c>
      <c r="K22" s="29"/>
      <c r="L22" s="26"/>
      <c r="M22" s="26"/>
      <c r="N22" s="26"/>
      <c r="O22" s="26"/>
      <c r="P22" s="26"/>
    </row>
    <row r="23" spans="2:16" x14ac:dyDescent="0.2">
      <c r="B23" s="14" t="s">
        <v>15</v>
      </c>
      <c r="C23" s="59">
        <v>45</v>
      </c>
      <c r="D23" s="59">
        <v>8</v>
      </c>
      <c r="E23" s="60">
        <v>0</v>
      </c>
      <c r="F23" s="60">
        <v>28</v>
      </c>
      <c r="G23" s="60">
        <v>9</v>
      </c>
      <c r="H23" s="60">
        <v>0</v>
      </c>
      <c r="I23" s="60">
        <v>0</v>
      </c>
      <c r="K23" s="29"/>
      <c r="L23" s="26"/>
      <c r="M23" s="26"/>
      <c r="N23" s="26"/>
      <c r="O23" s="26"/>
      <c r="P23" s="26"/>
    </row>
    <row r="24" spans="2:16" x14ac:dyDescent="0.2">
      <c r="B24" s="14" t="s">
        <v>7</v>
      </c>
      <c r="C24" s="59">
        <v>83</v>
      </c>
      <c r="D24" s="59">
        <v>1</v>
      </c>
      <c r="E24" s="60">
        <v>0</v>
      </c>
      <c r="F24" s="60">
        <v>33</v>
      </c>
      <c r="G24" s="60">
        <v>49</v>
      </c>
      <c r="H24" s="60">
        <v>0</v>
      </c>
      <c r="I24" s="60">
        <v>0</v>
      </c>
      <c r="K24" s="29"/>
      <c r="L24" s="26"/>
      <c r="M24" s="26"/>
      <c r="N24" s="26"/>
      <c r="O24" s="26"/>
      <c r="P24" s="26"/>
    </row>
    <row r="25" spans="2:16" x14ac:dyDescent="0.2">
      <c r="B25" s="14" t="s">
        <v>8</v>
      </c>
      <c r="C25" s="59">
        <v>8</v>
      </c>
      <c r="D25" s="59">
        <v>0</v>
      </c>
      <c r="E25" s="60">
        <v>0</v>
      </c>
      <c r="F25" s="60">
        <v>2</v>
      </c>
      <c r="G25" s="60">
        <v>6</v>
      </c>
      <c r="H25" s="60">
        <v>0</v>
      </c>
      <c r="I25" s="60">
        <v>0</v>
      </c>
      <c r="K25" s="29"/>
      <c r="L25" s="26"/>
      <c r="M25" s="26"/>
      <c r="N25" s="26"/>
      <c r="O25" s="26"/>
      <c r="P25" s="26"/>
    </row>
    <row r="26" spans="2:16" x14ac:dyDescent="0.2">
      <c r="B26" s="14" t="s">
        <v>14</v>
      </c>
      <c r="C26" s="59">
        <v>92</v>
      </c>
      <c r="D26" s="59">
        <v>0</v>
      </c>
      <c r="E26" s="60">
        <v>1</v>
      </c>
      <c r="F26" s="60">
        <v>37</v>
      </c>
      <c r="G26" s="60">
        <v>54</v>
      </c>
      <c r="H26" s="60">
        <v>0</v>
      </c>
      <c r="I26" s="60">
        <v>0</v>
      </c>
      <c r="K26" s="29"/>
      <c r="L26" s="26"/>
      <c r="M26" s="26"/>
      <c r="N26" s="26"/>
      <c r="O26" s="26"/>
      <c r="P26" s="26"/>
    </row>
    <row r="27" spans="2:16" x14ac:dyDescent="0.2">
      <c r="B27" s="14" t="s">
        <v>10</v>
      </c>
      <c r="C27" s="59">
        <v>10</v>
      </c>
      <c r="D27" s="59">
        <v>0</v>
      </c>
      <c r="E27" s="60">
        <v>0</v>
      </c>
      <c r="F27" s="60">
        <v>9</v>
      </c>
      <c r="G27" s="60">
        <v>1</v>
      </c>
      <c r="H27" s="60">
        <v>0</v>
      </c>
      <c r="I27" s="60">
        <v>0</v>
      </c>
      <c r="K27" s="29"/>
      <c r="L27" s="26"/>
      <c r="M27" s="26"/>
      <c r="N27" s="26"/>
      <c r="O27" s="26"/>
      <c r="P27" s="26"/>
    </row>
    <row r="28" spans="2:16" x14ac:dyDescent="0.2">
      <c r="B28" s="14" t="s">
        <v>9</v>
      </c>
      <c r="C28" s="59">
        <v>40</v>
      </c>
      <c r="D28" s="59">
        <v>3</v>
      </c>
      <c r="E28" s="60">
        <v>1</v>
      </c>
      <c r="F28" s="60">
        <v>13</v>
      </c>
      <c r="G28" s="60">
        <v>23</v>
      </c>
      <c r="H28" s="60">
        <v>0</v>
      </c>
      <c r="I28" s="60">
        <v>0</v>
      </c>
      <c r="K28" s="29"/>
      <c r="L28" s="26"/>
      <c r="M28" s="26"/>
      <c r="N28" s="26"/>
      <c r="O28" s="26"/>
      <c r="P28" s="26"/>
    </row>
    <row r="29" spans="2:16" x14ac:dyDescent="0.2">
      <c r="B29" s="14" t="s">
        <v>19</v>
      </c>
      <c r="C29" s="59">
        <v>6</v>
      </c>
      <c r="D29" s="59">
        <v>0</v>
      </c>
      <c r="E29" s="60">
        <v>0</v>
      </c>
      <c r="F29" s="60">
        <v>4</v>
      </c>
      <c r="G29" s="60">
        <v>2</v>
      </c>
      <c r="H29" s="60">
        <v>0</v>
      </c>
      <c r="I29" s="60">
        <v>0</v>
      </c>
      <c r="K29" s="29"/>
      <c r="L29" s="26"/>
      <c r="M29" s="26"/>
      <c r="N29" s="26"/>
      <c r="O29" s="26"/>
      <c r="P29" s="26"/>
    </row>
    <row r="30" spans="2:16" x14ac:dyDescent="0.2">
      <c r="B30" s="30" t="s">
        <v>12</v>
      </c>
      <c r="C30" s="67">
        <v>4</v>
      </c>
      <c r="D30" s="67">
        <v>0</v>
      </c>
      <c r="E30" s="68">
        <v>0</v>
      </c>
      <c r="F30" s="68">
        <v>4</v>
      </c>
      <c r="G30" s="68">
        <v>0</v>
      </c>
      <c r="H30" s="68">
        <v>0</v>
      </c>
      <c r="I30" s="68">
        <v>0</v>
      </c>
      <c r="K30" s="29"/>
      <c r="L30" s="26"/>
      <c r="M30" s="26"/>
      <c r="N30" s="26"/>
      <c r="O30" s="26"/>
      <c r="P30" s="26"/>
    </row>
    <row r="31" spans="2:16" x14ac:dyDescent="0.2">
      <c r="B31" s="100" t="s">
        <v>13</v>
      </c>
      <c r="C31" s="65">
        <v>10</v>
      </c>
      <c r="D31" s="65">
        <v>1</v>
      </c>
      <c r="E31" s="66">
        <v>0</v>
      </c>
      <c r="F31" s="66">
        <v>1</v>
      </c>
      <c r="G31" s="66">
        <v>8</v>
      </c>
      <c r="H31" s="66">
        <v>0</v>
      </c>
      <c r="I31" s="66">
        <v>0</v>
      </c>
      <c r="K31" s="29"/>
      <c r="L31" s="26"/>
      <c r="M31" s="26"/>
      <c r="N31" s="26"/>
      <c r="O31" s="26"/>
      <c r="P31" s="26"/>
    </row>
    <row r="32" spans="2:16" x14ac:dyDescent="0.2">
      <c r="B32" s="32" t="s">
        <v>24</v>
      </c>
      <c r="C32" s="63">
        <v>2</v>
      </c>
      <c r="D32" s="63">
        <v>0</v>
      </c>
      <c r="E32" s="64">
        <v>0</v>
      </c>
      <c r="F32" s="64">
        <v>0</v>
      </c>
      <c r="G32" s="64">
        <v>1</v>
      </c>
      <c r="H32" s="64">
        <v>0</v>
      </c>
      <c r="I32" s="64">
        <v>1</v>
      </c>
      <c r="K32" s="29"/>
      <c r="L32" s="29"/>
      <c r="M32" s="29"/>
      <c r="N32" s="29"/>
      <c r="O32" s="29"/>
      <c r="P32" s="29"/>
    </row>
    <row r="33" spans="2:16" x14ac:dyDescent="0.2">
      <c r="B33" s="17" t="s">
        <v>6</v>
      </c>
      <c r="C33" s="65">
        <v>1</v>
      </c>
      <c r="D33" s="65">
        <v>0</v>
      </c>
      <c r="E33" s="66">
        <v>0</v>
      </c>
      <c r="F33" s="66">
        <v>1</v>
      </c>
      <c r="G33" s="66">
        <v>0</v>
      </c>
      <c r="H33" s="66">
        <v>0</v>
      </c>
      <c r="I33" s="66">
        <v>0</v>
      </c>
      <c r="K33" s="29"/>
      <c r="L33" s="29"/>
      <c r="M33" s="29"/>
      <c r="N33" s="29"/>
      <c r="O33" s="29"/>
      <c r="P33" s="29"/>
    </row>
    <row r="34" spans="2:16" x14ac:dyDescent="0.2">
      <c r="B34" s="30" t="s">
        <v>27</v>
      </c>
      <c r="C34" s="67">
        <v>14</v>
      </c>
      <c r="D34" s="67">
        <v>1</v>
      </c>
      <c r="E34" s="68">
        <v>0</v>
      </c>
      <c r="F34" s="68">
        <v>0</v>
      </c>
      <c r="G34" s="68">
        <v>11</v>
      </c>
      <c r="H34" s="68">
        <v>0</v>
      </c>
      <c r="I34" s="68">
        <v>2</v>
      </c>
      <c r="K34" s="29"/>
      <c r="L34" s="29"/>
      <c r="M34" s="29"/>
      <c r="N34" s="29"/>
      <c r="O34" s="29"/>
      <c r="P34" s="29"/>
    </row>
    <row r="35" spans="2:16" x14ac:dyDescent="0.2">
      <c r="B35" s="22" t="s">
        <v>49</v>
      </c>
      <c r="C35" s="69" t="s">
        <v>29</v>
      </c>
      <c r="D35" s="69" t="s">
        <v>29</v>
      </c>
      <c r="E35" s="70" t="s">
        <v>29</v>
      </c>
      <c r="F35" s="70" t="s">
        <v>29</v>
      </c>
      <c r="G35" s="70" t="s">
        <v>29</v>
      </c>
      <c r="H35" s="70" t="s">
        <v>29</v>
      </c>
      <c r="I35" s="70" t="s">
        <v>29</v>
      </c>
      <c r="K35" s="29"/>
      <c r="L35" s="29"/>
      <c r="M35" s="29"/>
      <c r="N35" s="29"/>
      <c r="O35" s="29"/>
      <c r="P35" s="29"/>
    </row>
    <row r="36" spans="2:16" x14ac:dyDescent="0.2">
      <c r="B36" s="28" t="s">
        <v>55</v>
      </c>
      <c r="C36" s="61">
        <v>12</v>
      </c>
      <c r="D36" s="61">
        <v>1</v>
      </c>
      <c r="E36" s="62">
        <v>0</v>
      </c>
      <c r="F36" s="62">
        <v>0</v>
      </c>
      <c r="G36" s="62">
        <v>4</v>
      </c>
      <c r="H36" s="62">
        <v>0</v>
      </c>
      <c r="I36" s="62">
        <v>7</v>
      </c>
      <c r="K36" s="29"/>
      <c r="L36" s="29"/>
      <c r="M36" s="29"/>
      <c r="N36" s="29"/>
      <c r="O36" s="29"/>
      <c r="P36" s="29"/>
    </row>
    <row r="37" spans="2:16" x14ac:dyDescent="0.2">
      <c r="B37" s="16" t="s">
        <v>30</v>
      </c>
      <c r="C37" s="71">
        <v>51</v>
      </c>
      <c r="D37" s="71">
        <v>1</v>
      </c>
      <c r="E37" s="72">
        <v>25</v>
      </c>
      <c r="F37" s="72">
        <v>14</v>
      </c>
      <c r="G37" s="72">
        <v>8</v>
      </c>
      <c r="H37" s="72">
        <v>0</v>
      </c>
      <c r="I37" s="72">
        <v>3</v>
      </c>
      <c r="K37" s="29"/>
      <c r="L37" s="29"/>
      <c r="M37" s="29"/>
      <c r="N37" s="29"/>
      <c r="O37" s="29"/>
      <c r="P37" s="29"/>
    </row>
    <row r="38" spans="2:16" x14ac:dyDescent="0.2">
      <c r="B38" s="119" t="s">
        <v>50</v>
      </c>
      <c r="C38" s="119"/>
      <c r="D38" s="119"/>
      <c r="E38" s="119"/>
      <c r="F38" s="119"/>
      <c r="G38" s="119"/>
      <c r="H38" s="119"/>
      <c r="I38" s="119"/>
    </row>
    <row r="39" spans="2:16" x14ac:dyDescent="0.2">
      <c r="B39" s="120" t="s">
        <v>44</v>
      </c>
      <c r="C39" s="120"/>
      <c r="D39" s="120"/>
      <c r="E39" s="120"/>
      <c r="F39" s="120"/>
      <c r="G39" s="120"/>
      <c r="H39" s="120"/>
      <c r="I39" s="120"/>
    </row>
  </sheetData>
  <mergeCells count="4">
    <mergeCell ref="B38:I38"/>
    <mergeCell ref="B39:I39"/>
    <mergeCell ref="B2:I2"/>
    <mergeCell ref="B3:I3"/>
  </mergeCells>
  <pageMargins left="0.7" right="0.7" top="0.75" bottom="0.75" header="0.3" footer="0.3"/>
  <pageSetup paperSize="9" orientation="portrait" r:id="rId1"/>
  <ignoredErrors>
    <ignoredError sqref="C5:I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K39"/>
  <sheetViews>
    <sheetView showGridLines="0" tabSelected="1" zoomScaleNormal="100" workbookViewId="0">
      <selection activeCell="G16" sqref="G16"/>
    </sheetView>
  </sheetViews>
  <sheetFormatPr defaultColWidth="9.140625" defaultRowHeight="12" x14ac:dyDescent="0.2"/>
  <cols>
    <col min="1" max="1" width="9.140625" style="2"/>
    <col min="2" max="2" width="19.5703125" style="2" customWidth="1"/>
    <col min="3" max="11" width="8.85546875" style="2" customWidth="1"/>
    <col min="12" max="16384" width="9.140625" style="2"/>
  </cols>
  <sheetData>
    <row r="2" spans="2:11" ht="15.75" x14ac:dyDescent="0.25">
      <c r="B2" s="118" t="s">
        <v>82</v>
      </c>
      <c r="C2" s="118"/>
      <c r="D2" s="118"/>
      <c r="E2" s="118"/>
      <c r="F2" s="118"/>
      <c r="G2" s="118"/>
      <c r="H2" s="118"/>
      <c r="I2" s="118"/>
      <c r="J2" s="118"/>
      <c r="K2" s="118"/>
    </row>
    <row r="3" spans="2:11" ht="12.75" x14ac:dyDescent="0.2">
      <c r="B3" s="121" t="s">
        <v>57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1" x14ac:dyDescent="0.2">
      <c r="B4" s="11"/>
      <c r="C4" s="19">
        <v>2010</v>
      </c>
      <c r="D4" s="19">
        <v>2011</v>
      </c>
      <c r="E4" s="19">
        <v>2012</v>
      </c>
      <c r="F4" s="19">
        <v>2013</v>
      </c>
      <c r="G4" s="19">
        <v>2014</v>
      </c>
      <c r="H4" s="19">
        <v>2015</v>
      </c>
      <c r="I4" s="19">
        <v>2016</v>
      </c>
      <c r="J4" s="19">
        <v>2017</v>
      </c>
      <c r="K4" s="19">
        <v>2018</v>
      </c>
    </row>
    <row r="5" spans="2:11" x14ac:dyDescent="0.2">
      <c r="B5" s="31" t="s">
        <v>26</v>
      </c>
      <c r="C5" s="76">
        <f>SUM(C6:C30)</f>
        <v>2532</v>
      </c>
      <c r="D5" s="76">
        <f t="shared" ref="D5:K5" si="0">SUM(D6:D30)</f>
        <v>2687</v>
      </c>
      <c r="E5" s="76">
        <f t="shared" si="0"/>
        <v>2734</v>
      </c>
      <c r="F5" s="76">
        <f t="shared" si="0"/>
        <v>2552</v>
      </c>
      <c r="G5" s="76">
        <f t="shared" si="0"/>
        <v>2608</v>
      </c>
      <c r="H5" s="76">
        <f t="shared" si="0"/>
        <v>2511</v>
      </c>
      <c r="I5" s="76">
        <f t="shared" si="0"/>
        <v>2608</v>
      </c>
      <c r="J5" s="76">
        <f t="shared" si="0"/>
        <v>2532</v>
      </c>
      <c r="K5" s="76">
        <f t="shared" si="0"/>
        <v>2379</v>
      </c>
    </row>
    <row r="6" spans="2:11" x14ac:dyDescent="0.2">
      <c r="B6" s="75" t="s">
        <v>16</v>
      </c>
      <c r="C6" s="77">
        <v>84</v>
      </c>
      <c r="D6" s="78">
        <v>98</v>
      </c>
      <c r="E6" s="78">
        <v>102</v>
      </c>
      <c r="F6" s="78">
        <v>94</v>
      </c>
      <c r="G6" s="78">
        <v>97</v>
      </c>
      <c r="H6" s="78">
        <v>92</v>
      </c>
      <c r="I6" s="78">
        <v>104</v>
      </c>
      <c r="J6" s="78">
        <v>88</v>
      </c>
      <c r="K6" s="78">
        <v>93</v>
      </c>
    </row>
    <row r="7" spans="2:11" x14ac:dyDescent="0.2">
      <c r="B7" s="14" t="s">
        <v>23</v>
      </c>
      <c r="C7" s="79">
        <v>18</v>
      </c>
      <c r="D7" s="79">
        <v>27</v>
      </c>
      <c r="E7" s="79">
        <v>33</v>
      </c>
      <c r="F7" s="79">
        <v>17</v>
      </c>
      <c r="G7" s="79">
        <v>29</v>
      </c>
      <c r="H7" s="79">
        <v>22</v>
      </c>
      <c r="I7" s="79">
        <v>15</v>
      </c>
      <c r="J7" s="79">
        <v>23</v>
      </c>
      <c r="K7" s="79">
        <v>15</v>
      </c>
    </row>
    <row r="8" spans="2:11" x14ac:dyDescent="0.2">
      <c r="B8" s="14" t="s">
        <v>54</v>
      </c>
      <c r="C8" s="79">
        <v>198</v>
      </c>
      <c r="D8" s="79">
        <v>235</v>
      </c>
      <c r="E8" s="79">
        <v>224</v>
      </c>
      <c r="F8" s="79">
        <v>207</v>
      </c>
      <c r="G8" s="79">
        <v>279</v>
      </c>
      <c r="H8" s="79">
        <v>205</v>
      </c>
      <c r="I8" s="79">
        <v>203</v>
      </c>
      <c r="J8" s="79">
        <v>203</v>
      </c>
      <c r="K8" s="79">
        <v>184</v>
      </c>
    </row>
    <row r="9" spans="2:11" x14ac:dyDescent="0.2">
      <c r="B9" s="14" t="s">
        <v>17</v>
      </c>
      <c r="C9" s="79">
        <v>20</v>
      </c>
      <c r="D9" s="79">
        <v>20</v>
      </c>
      <c r="E9" s="79">
        <v>32</v>
      </c>
      <c r="F9" s="79">
        <v>23</v>
      </c>
      <c r="G9" s="79">
        <v>21</v>
      </c>
      <c r="H9" s="79">
        <v>27</v>
      </c>
      <c r="I9" s="79">
        <v>27</v>
      </c>
      <c r="J9" s="79">
        <v>24</v>
      </c>
      <c r="K9" s="79">
        <v>25</v>
      </c>
    </row>
    <row r="10" spans="2:11" x14ac:dyDescent="0.2">
      <c r="B10" s="14" t="s">
        <v>28</v>
      </c>
      <c r="C10" s="79">
        <v>899</v>
      </c>
      <c r="D10" s="79">
        <v>853</v>
      </c>
      <c r="E10" s="79">
        <v>872</v>
      </c>
      <c r="F10" s="79">
        <v>834</v>
      </c>
      <c r="G10" s="79">
        <v>781</v>
      </c>
      <c r="H10" s="79">
        <v>806</v>
      </c>
      <c r="I10" s="79">
        <v>798</v>
      </c>
      <c r="J10" s="79">
        <v>771</v>
      </c>
      <c r="K10" s="79">
        <v>732</v>
      </c>
    </row>
    <row r="11" spans="2:11" x14ac:dyDescent="0.2">
      <c r="B11" s="14" t="s">
        <v>18</v>
      </c>
      <c r="C11" s="79">
        <v>0</v>
      </c>
      <c r="D11" s="79">
        <v>0</v>
      </c>
      <c r="E11" s="79">
        <v>5</v>
      </c>
      <c r="F11" s="79">
        <v>1</v>
      </c>
      <c r="G11" s="79">
        <v>5</v>
      </c>
      <c r="H11" s="79">
        <v>7</v>
      </c>
      <c r="I11" s="79">
        <v>1</v>
      </c>
      <c r="J11" s="79">
        <v>5</v>
      </c>
      <c r="K11" s="79">
        <v>6</v>
      </c>
    </row>
    <row r="12" spans="2:11" x14ac:dyDescent="0.2">
      <c r="B12" s="14" t="s">
        <v>0</v>
      </c>
      <c r="C12" s="79">
        <v>6</v>
      </c>
      <c r="D12" s="79">
        <v>6</v>
      </c>
      <c r="E12" s="79">
        <v>5</v>
      </c>
      <c r="F12" s="79">
        <v>3</v>
      </c>
      <c r="G12" s="79">
        <v>5</v>
      </c>
      <c r="H12" s="79">
        <v>2</v>
      </c>
      <c r="I12" s="79">
        <v>5</v>
      </c>
      <c r="J12" s="79">
        <v>7</v>
      </c>
      <c r="K12" s="79">
        <v>9</v>
      </c>
    </row>
    <row r="13" spans="2:11" x14ac:dyDescent="0.2">
      <c r="B13" s="14" t="s">
        <v>21</v>
      </c>
      <c r="C13" s="79">
        <v>2</v>
      </c>
      <c r="D13" s="79">
        <v>4</v>
      </c>
      <c r="E13" s="79">
        <v>1</v>
      </c>
      <c r="F13" s="79">
        <v>5</v>
      </c>
      <c r="G13" s="79">
        <v>4</v>
      </c>
      <c r="H13" s="79">
        <v>7</v>
      </c>
      <c r="I13" s="79">
        <v>4</v>
      </c>
      <c r="J13" s="79">
        <v>7</v>
      </c>
      <c r="K13" s="79">
        <v>5</v>
      </c>
    </row>
    <row r="14" spans="2:11" x14ac:dyDescent="0.2">
      <c r="B14" s="14" t="s">
        <v>11</v>
      </c>
      <c r="C14" s="79">
        <v>124</v>
      </c>
      <c r="D14" s="79">
        <v>128</v>
      </c>
      <c r="E14" s="79">
        <v>138</v>
      </c>
      <c r="F14" s="79">
        <v>118</v>
      </c>
      <c r="G14" s="79">
        <v>139</v>
      </c>
      <c r="H14" s="79">
        <v>108</v>
      </c>
      <c r="I14" s="79">
        <v>115</v>
      </c>
      <c r="J14" s="79">
        <v>126</v>
      </c>
      <c r="K14" s="79">
        <v>90</v>
      </c>
    </row>
    <row r="15" spans="2:11" x14ac:dyDescent="0.2">
      <c r="B15" s="14" t="s">
        <v>20</v>
      </c>
      <c r="C15" s="79">
        <v>328</v>
      </c>
      <c r="D15" s="79">
        <v>332</v>
      </c>
      <c r="E15" s="79">
        <v>356</v>
      </c>
      <c r="F15" s="79">
        <v>291</v>
      </c>
      <c r="G15" s="79">
        <v>298</v>
      </c>
      <c r="H15" s="79">
        <v>302</v>
      </c>
      <c r="I15" s="79">
        <v>314</v>
      </c>
      <c r="J15" s="79">
        <v>297</v>
      </c>
      <c r="K15" s="79">
        <v>288</v>
      </c>
    </row>
    <row r="16" spans="2:11" x14ac:dyDescent="0.2">
      <c r="B16" s="14" t="s">
        <v>25</v>
      </c>
      <c r="C16" s="79">
        <v>19</v>
      </c>
      <c r="D16" s="79">
        <v>28</v>
      </c>
      <c r="E16" s="79">
        <v>24</v>
      </c>
      <c r="F16" s="79">
        <v>15</v>
      </c>
      <c r="G16" s="79">
        <v>28</v>
      </c>
      <c r="H16" s="79">
        <v>30</v>
      </c>
      <c r="I16" s="79">
        <v>27</v>
      </c>
      <c r="J16" s="79">
        <v>21</v>
      </c>
      <c r="K16" s="79">
        <v>23</v>
      </c>
    </row>
    <row r="17" spans="2:11" x14ac:dyDescent="0.2">
      <c r="B17" s="14" t="s">
        <v>1</v>
      </c>
      <c r="C17" s="79">
        <v>109</v>
      </c>
      <c r="D17" s="79">
        <v>140</v>
      </c>
      <c r="E17" s="79">
        <v>124</v>
      </c>
      <c r="F17" s="79">
        <v>134</v>
      </c>
      <c r="G17" s="79">
        <v>143</v>
      </c>
      <c r="H17" s="79">
        <v>127</v>
      </c>
      <c r="I17" s="79">
        <v>165</v>
      </c>
      <c r="J17" s="79">
        <v>176</v>
      </c>
      <c r="K17" s="79">
        <v>144</v>
      </c>
    </row>
    <row r="18" spans="2:11" x14ac:dyDescent="0.2">
      <c r="B18" s="14" t="s">
        <v>2</v>
      </c>
      <c r="C18" s="79">
        <v>13</v>
      </c>
      <c r="D18" s="79">
        <v>10</v>
      </c>
      <c r="E18" s="79">
        <v>7</v>
      </c>
      <c r="F18" s="79">
        <v>3</v>
      </c>
      <c r="G18" s="79">
        <v>6</v>
      </c>
      <c r="H18" s="79">
        <v>11</v>
      </c>
      <c r="I18" s="79">
        <v>9</v>
      </c>
      <c r="J18" s="79">
        <v>7</v>
      </c>
      <c r="K18" s="79">
        <v>4</v>
      </c>
    </row>
    <row r="19" spans="2:11" x14ac:dyDescent="0.2">
      <c r="B19" s="14" t="s">
        <v>3</v>
      </c>
      <c r="C19" s="79">
        <v>4</v>
      </c>
      <c r="D19" s="79">
        <v>5</v>
      </c>
      <c r="E19" s="79">
        <v>13</v>
      </c>
      <c r="F19" s="79">
        <v>8</v>
      </c>
      <c r="G19" s="79">
        <v>6</v>
      </c>
      <c r="H19" s="79">
        <v>4</v>
      </c>
      <c r="I19" s="79">
        <v>10</v>
      </c>
      <c r="J19" s="79">
        <v>3</v>
      </c>
      <c r="K19" s="79">
        <v>4</v>
      </c>
    </row>
    <row r="20" spans="2:11" x14ac:dyDescent="0.2">
      <c r="B20" s="14" t="s">
        <v>4</v>
      </c>
      <c r="C20" s="79">
        <v>3</v>
      </c>
      <c r="D20" s="79">
        <v>7</v>
      </c>
      <c r="E20" s="79">
        <v>5</v>
      </c>
      <c r="F20" s="79">
        <v>4</v>
      </c>
      <c r="G20" s="79">
        <v>6</v>
      </c>
      <c r="H20" s="79">
        <v>3</v>
      </c>
      <c r="I20" s="79">
        <v>3</v>
      </c>
      <c r="J20" s="79">
        <v>2</v>
      </c>
      <c r="K20" s="79">
        <v>1</v>
      </c>
    </row>
    <row r="21" spans="2:11" x14ac:dyDescent="0.2">
      <c r="B21" s="14" t="s">
        <v>22</v>
      </c>
      <c r="C21" s="79">
        <v>121</v>
      </c>
      <c r="D21" s="79">
        <v>155</v>
      </c>
      <c r="E21" s="79">
        <v>148</v>
      </c>
      <c r="F21" s="79">
        <v>79</v>
      </c>
      <c r="G21" s="79">
        <v>79</v>
      </c>
      <c r="H21" s="79">
        <v>57</v>
      </c>
      <c r="I21" s="79">
        <v>76</v>
      </c>
      <c r="J21" s="79">
        <v>82</v>
      </c>
      <c r="K21" s="79">
        <v>63</v>
      </c>
    </row>
    <row r="22" spans="2:11" x14ac:dyDescent="0.2">
      <c r="B22" s="14" t="s">
        <v>5</v>
      </c>
      <c r="C22" s="79">
        <v>201</v>
      </c>
      <c r="D22" s="79">
        <v>215</v>
      </c>
      <c r="E22" s="79">
        <v>202</v>
      </c>
      <c r="F22" s="79">
        <v>220</v>
      </c>
      <c r="G22" s="79">
        <v>192</v>
      </c>
      <c r="H22" s="79">
        <v>223</v>
      </c>
      <c r="I22" s="79">
        <v>221</v>
      </c>
      <c r="J22" s="79">
        <v>215</v>
      </c>
      <c r="K22" s="79">
        <v>194</v>
      </c>
    </row>
    <row r="23" spans="2:11" x14ac:dyDescent="0.2">
      <c r="B23" s="14" t="s">
        <v>15</v>
      </c>
      <c r="C23" s="79">
        <v>90</v>
      </c>
      <c r="D23" s="79">
        <v>87</v>
      </c>
      <c r="E23" s="79">
        <v>80</v>
      </c>
      <c r="F23" s="79">
        <v>99</v>
      </c>
      <c r="G23" s="79">
        <v>92</v>
      </c>
      <c r="H23" s="79">
        <v>95</v>
      </c>
      <c r="I23" s="79">
        <v>99</v>
      </c>
      <c r="J23" s="79">
        <v>73</v>
      </c>
      <c r="K23" s="79">
        <v>92</v>
      </c>
    </row>
    <row r="24" spans="2:11" x14ac:dyDescent="0.2">
      <c r="B24" s="14" t="s">
        <v>7</v>
      </c>
      <c r="C24" s="79">
        <v>44</v>
      </c>
      <c r="D24" s="79">
        <v>28</v>
      </c>
      <c r="E24" s="79">
        <v>80</v>
      </c>
      <c r="F24" s="79">
        <v>71</v>
      </c>
      <c r="G24" s="79">
        <v>71</v>
      </c>
      <c r="H24" s="79">
        <v>88</v>
      </c>
      <c r="I24" s="79">
        <v>116</v>
      </c>
      <c r="J24" s="79">
        <v>112</v>
      </c>
      <c r="K24" s="79">
        <v>105</v>
      </c>
    </row>
    <row r="25" spans="2:11" x14ac:dyDescent="0.2">
      <c r="B25" s="14" t="s">
        <v>8</v>
      </c>
      <c r="C25" s="79">
        <v>51</v>
      </c>
      <c r="D25" s="79">
        <v>42</v>
      </c>
      <c r="E25" s="79">
        <v>58</v>
      </c>
      <c r="F25" s="79">
        <v>47</v>
      </c>
      <c r="G25" s="79">
        <v>44</v>
      </c>
      <c r="H25" s="79">
        <v>39</v>
      </c>
      <c r="I25" s="79">
        <v>32</v>
      </c>
      <c r="J25" s="79">
        <v>52</v>
      </c>
      <c r="K25" s="79">
        <v>29</v>
      </c>
    </row>
    <row r="26" spans="2:11" x14ac:dyDescent="0.2">
      <c r="B26" s="14" t="s">
        <v>14</v>
      </c>
      <c r="C26" s="79">
        <v>23</v>
      </c>
      <c r="D26" s="79">
        <v>76</v>
      </c>
      <c r="E26" s="79">
        <v>57</v>
      </c>
      <c r="F26" s="79">
        <v>66</v>
      </c>
      <c r="G26" s="79">
        <v>80</v>
      </c>
      <c r="H26" s="79">
        <v>42</v>
      </c>
      <c r="I26" s="79">
        <v>48</v>
      </c>
      <c r="J26" s="79">
        <v>48</v>
      </c>
      <c r="K26" s="79">
        <v>62</v>
      </c>
    </row>
    <row r="27" spans="2:11" x14ac:dyDescent="0.2">
      <c r="B27" s="14" t="s">
        <v>10</v>
      </c>
      <c r="C27" s="79">
        <v>15</v>
      </c>
      <c r="D27" s="79">
        <v>25</v>
      </c>
      <c r="E27" s="79">
        <v>16</v>
      </c>
      <c r="F27" s="79">
        <v>13</v>
      </c>
      <c r="G27" s="79">
        <v>18</v>
      </c>
      <c r="H27" s="79">
        <v>16</v>
      </c>
      <c r="I27" s="79">
        <v>26</v>
      </c>
      <c r="J27" s="79">
        <v>15</v>
      </c>
      <c r="K27" s="79">
        <v>13</v>
      </c>
    </row>
    <row r="28" spans="2:11" x14ac:dyDescent="0.2">
      <c r="B28" s="14" t="s">
        <v>9</v>
      </c>
      <c r="C28" s="79">
        <v>48</v>
      </c>
      <c r="D28" s="79">
        <v>40</v>
      </c>
      <c r="E28" s="79">
        <v>38</v>
      </c>
      <c r="F28" s="79">
        <v>55</v>
      </c>
      <c r="G28" s="79">
        <v>44</v>
      </c>
      <c r="H28" s="79">
        <v>64</v>
      </c>
      <c r="I28" s="79">
        <v>61</v>
      </c>
      <c r="J28" s="79">
        <v>69</v>
      </c>
      <c r="K28" s="79">
        <v>71</v>
      </c>
    </row>
    <row r="29" spans="2:11" x14ac:dyDescent="0.2">
      <c r="B29" s="14" t="s">
        <v>19</v>
      </c>
      <c r="C29" s="79">
        <v>44</v>
      </c>
      <c r="D29" s="79">
        <v>64</v>
      </c>
      <c r="E29" s="79">
        <v>32</v>
      </c>
      <c r="F29" s="79">
        <v>55</v>
      </c>
      <c r="G29" s="79">
        <v>64</v>
      </c>
      <c r="H29" s="79">
        <v>48</v>
      </c>
      <c r="I29" s="79">
        <v>60</v>
      </c>
      <c r="J29" s="79">
        <v>56</v>
      </c>
      <c r="K29" s="79">
        <v>48</v>
      </c>
    </row>
    <row r="30" spans="2:11" x14ac:dyDescent="0.2">
      <c r="B30" s="30" t="s">
        <v>12</v>
      </c>
      <c r="C30" s="83">
        <v>68</v>
      </c>
      <c r="D30" s="83">
        <v>62</v>
      </c>
      <c r="E30" s="83">
        <v>82</v>
      </c>
      <c r="F30" s="83">
        <v>90</v>
      </c>
      <c r="G30" s="83">
        <v>77</v>
      </c>
      <c r="H30" s="83">
        <v>86</v>
      </c>
      <c r="I30" s="83">
        <v>69</v>
      </c>
      <c r="J30" s="83">
        <v>50</v>
      </c>
      <c r="K30" s="83">
        <v>79</v>
      </c>
    </row>
    <row r="31" spans="2:11" x14ac:dyDescent="0.2">
      <c r="B31" s="100" t="s">
        <v>13</v>
      </c>
      <c r="C31" s="82">
        <v>224</v>
      </c>
      <c r="D31" s="82">
        <v>203</v>
      </c>
      <c r="E31" s="82">
        <v>248</v>
      </c>
      <c r="F31" s="82">
        <v>267</v>
      </c>
      <c r="G31" s="82">
        <v>287</v>
      </c>
      <c r="H31" s="82">
        <v>254</v>
      </c>
      <c r="I31" s="82">
        <v>273</v>
      </c>
      <c r="J31" s="82">
        <v>245</v>
      </c>
      <c r="K31" s="82">
        <v>258</v>
      </c>
    </row>
    <row r="32" spans="2:11" x14ac:dyDescent="0.2">
      <c r="B32" s="32" t="s">
        <v>24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</row>
    <row r="33" spans="2:11" x14ac:dyDescent="0.2">
      <c r="B33" s="17" t="s">
        <v>6</v>
      </c>
      <c r="C33" s="82">
        <v>7</v>
      </c>
      <c r="D33" s="82">
        <v>11</v>
      </c>
      <c r="E33" s="82">
        <v>8</v>
      </c>
      <c r="F33" s="82">
        <v>10</v>
      </c>
      <c r="G33" s="82">
        <v>15</v>
      </c>
      <c r="H33" s="82">
        <v>7</v>
      </c>
      <c r="I33" s="82">
        <v>12</v>
      </c>
      <c r="J33" s="82">
        <v>18</v>
      </c>
      <c r="K33" s="82">
        <v>16</v>
      </c>
    </row>
    <row r="34" spans="2:11" x14ac:dyDescent="0.2">
      <c r="B34" s="30" t="s">
        <v>27</v>
      </c>
      <c r="C34" s="83">
        <v>126</v>
      </c>
      <c r="D34" s="83">
        <v>103</v>
      </c>
      <c r="E34" s="83">
        <v>140</v>
      </c>
      <c r="F34" s="83">
        <v>140</v>
      </c>
      <c r="G34" s="83">
        <v>151</v>
      </c>
      <c r="H34" s="83">
        <v>145</v>
      </c>
      <c r="I34" s="83">
        <v>140</v>
      </c>
      <c r="J34" s="83">
        <v>140</v>
      </c>
      <c r="K34" s="83">
        <v>139</v>
      </c>
    </row>
    <row r="35" spans="2:11" x14ac:dyDescent="0.2">
      <c r="B35" s="22" t="s">
        <v>49</v>
      </c>
      <c r="C35" s="84" t="s">
        <v>29</v>
      </c>
      <c r="D35" s="84" t="s">
        <v>29</v>
      </c>
      <c r="E35" s="84" t="s">
        <v>29</v>
      </c>
      <c r="F35" s="84" t="s">
        <v>29</v>
      </c>
      <c r="G35" s="84" t="s">
        <v>29</v>
      </c>
      <c r="H35" s="84" t="s">
        <v>29</v>
      </c>
      <c r="I35" s="84" t="s">
        <v>29</v>
      </c>
      <c r="J35" s="84" t="s">
        <v>29</v>
      </c>
      <c r="K35" s="84" t="s">
        <v>29</v>
      </c>
    </row>
    <row r="36" spans="2:11" x14ac:dyDescent="0.2">
      <c r="B36" s="28" t="s">
        <v>55</v>
      </c>
      <c r="C36" s="80" t="s">
        <v>29</v>
      </c>
      <c r="D36" s="80" t="s">
        <v>29</v>
      </c>
      <c r="E36" s="80" t="s">
        <v>29</v>
      </c>
      <c r="F36" s="80" t="s">
        <v>29</v>
      </c>
      <c r="G36" s="80" t="s">
        <v>29</v>
      </c>
      <c r="H36" s="80" t="s">
        <v>29</v>
      </c>
      <c r="I36" s="80" t="s">
        <v>29</v>
      </c>
      <c r="J36" s="80" t="s">
        <v>29</v>
      </c>
      <c r="K36" s="80" t="s">
        <v>29</v>
      </c>
    </row>
    <row r="37" spans="2:11" x14ac:dyDescent="0.2">
      <c r="B37" s="16" t="s">
        <v>30</v>
      </c>
      <c r="C37" s="85" t="s">
        <v>29</v>
      </c>
      <c r="D37" s="85" t="s">
        <v>29</v>
      </c>
      <c r="E37" s="85" t="s">
        <v>29</v>
      </c>
      <c r="F37" s="85" t="s">
        <v>29</v>
      </c>
      <c r="G37" s="85" t="s">
        <v>29</v>
      </c>
      <c r="H37" s="85" t="s">
        <v>29</v>
      </c>
      <c r="I37" s="85" t="s">
        <v>29</v>
      </c>
      <c r="J37" s="85" t="s">
        <v>29</v>
      </c>
      <c r="K37" s="85" t="s">
        <v>29</v>
      </c>
    </row>
    <row r="38" spans="2:11" x14ac:dyDescent="0.2">
      <c r="B38" s="119" t="s">
        <v>50</v>
      </c>
      <c r="C38" s="119"/>
      <c r="D38" s="119"/>
      <c r="E38" s="119"/>
      <c r="F38" s="119"/>
      <c r="G38" s="119"/>
      <c r="H38" s="119"/>
      <c r="I38" s="119"/>
      <c r="J38" s="119"/>
      <c r="K38" s="119"/>
    </row>
    <row r="39" spans="2:11" x14ac:dyDescent="0.2">
      <c r="B39" s="120" t="s">
        <v>42</v>
      </c>
      <c r="C39" s="120"/>
      <c r="D39" s="120"/>
      <c r="E39" s="120"/>
      <c r="F39" s="120"/>
      <c r="G39" s="120"/>
      <c r="H39" s="120"/>
      <c r="I39" s="120"/>
      <c r="J39" s="120"/>
      <c r="K39" s="120"/>
    </row>
  </sheetData>
  <mergeCells count="4">
    <mergeCell ref="B38:K38"/>
    <mergeCell ref="B39:K39"/>
    <mergeCell ref="B3:K3"/>
    <mergeCell ref="B2:K2"/>
  </mergeCells>
  <pageMargins left="0.7" right="0.7" top="0.75" bottom="0.75" header="0.3" footer="0.3"/>
  <pageSetup orientation="portrait" r:id="rId1"/>
  <ignoredErrors>
    <ignoredError sqref="C5:K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Infographic</vt:lpstr>
      <vt:lpstr>Figure 1</vt:lpstr>
      <vt:lpstr>Figure 2</vt:lpstr>
      <vt:lpstr>Table 1</vt:lpstr>
      <vt:lpstr>Table 2</vt:lpstr>
      <vt:lpstr>Figure 3</vt:lpstr>
      <vt:lpstr>Table 3</vt:lpstr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EKSLER Vojtech (ERA)</dc:creator>
  <cp:lastModifiedBy>Julien Tardivon</cp:lastModifiedBy>
  <cp:lastPrinted>2013-12-10T10:10:49Z</cp:lastPrinted>
  <dcterms:created xsi:type="dcterms:W3CDTF">2013-11-14T14:32:01Z</dcterms:created>
  <dcterms:modified xsi:type="dcterms:W3CDTF">2020-07-22T08:42:50Z</dcterms:modified>
</cp:coreProperties>
</file>