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"/>
    </mc:Choice>
  </mc:AlternateContent>
  <bookViews>
    <workbookView xWindow="-15" yWindow="-15" windowWidth="14520" windowHeight="11640"/>
  </bookViews>
  <sheets>
    <sheet name="Figure_1" sheetId="1" r:id="rId1"/>
    <sheet name="env_air_gge" sheetId="3" r:id="rId2"/>
    <sheet name="Sheet1" sheetId="10" state="hidden" r:id="rId3"/>
    <sheet name="Table 2" sheetId="11" state="hidden" r:id="rId4"/>
  </sheets>
  <definedNames>
    <definedName name="_xlnm.Print_Area" localSheetId="1">env_air_gge!$A$11:$AH$12</definedName>
    <definedName name="_xlnm.Print_Area" localSheetId="0">Figure_1!$B$3:$Y$13</definedName>
  </definedNames>
  <calcPr calcId="162913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C6" i="1"/>
  <c r="AF5" i="1"/>
  <c r="AJ12" i="3"/>
  <c r="AI12" i="3"/>
  <c r="AH12" i="3"/>
  <c r="AF12" i="3"/>
  <c r="AG12" i="3" l="1"/>
  <c r="AE5" i="1" l="1"/>
  <c r="K5" i="1"/>
  <c r="AD5" i="1"/>
  <c r="R5" i="1"/>
  <c r="Y5" i="1"/>
  <c r="M5" i="1"/>
  <c r="G5" i="1"/>
  <c r="D5" i="1"/>
  <c r="U5" i="1"/>
  <c r="P5" i="1"/>
  <c r="W5" i="1"/>
  <c r="O5" i="1"/>
  <c r="E5" i="1"/>
  <c r="X5" i="1"/>
  <c r="Q5" i="1"/>
  <c r="N5" i="1"/>
  <c r="L5" i="1"/>
  <c r="J5" i="1"/>
  <c r="F5" i="1"/>
  <c r="H5" i="1"/>
  <c r="AB5" i="1"/>
  <c r="AA5" i="1"/>
  <c r="T5" i="1"/>
  <c r="V5" i="1"/>
  <c r="I5" i="1"/>
  <c r="C5" i="1"/>
  <c r="Z5" i="1"/>
  <c r="S5" i="1"/>
  <c r="AC5" i="1"/>
</calcChain>
</file>

<file path=xl/sharedStrings.xml><?xml version="1.0" encoding="utf-8"?>
<sst xmlns="http://schemas.openxmlformats.org/spreadsheetml/2006/main" count="73" uniqueCount="72">
  <si>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</si>
  <si>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</si>
  <si>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</si>
  <si>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</si>
  <si>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</si>
  <si>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</si>
  <si>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</si>
  <si>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</si>
  <si>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</si>
  <si>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</si>
  <si>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</si>
  <si>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</si>
  <si>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</si>
  <si>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</si>
  <si>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</si>
  <si>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</si>
  <si>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</si>
  <si>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</si>
  <si>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</si>
  <si>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</si>
  <si>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</si>
  <si>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</si>
  <si>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</si>
  <si>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GEO/TIME</t>
  </si>
  <si>
    <t>UNIT</t>
  </si>
  <si>
    <t>Source of data</t>
  </si>
  <si>
    <t>Extracted on</t>
  </si>
  <si>
    <t>Last update</t>
  </si>
  <si>
    <t>2013</t>
  </si>
  <si>
    <t>2014</t>
  </si>
  <si>
    <t>AIRPOL</t>
  </si>
  <si>
    <t>(Index 1990=100)</t>
  </si>
  <si>
    <t>Index (1990=100)</t>
  </si>
  <si>
    <t>Greenhouse gas emissions by source sector (source: EEA) [env_air_gge]</t>
  </si>
  <si>
    <t>2015</t>
  </si>
  <si>
    <t>Table 2: Three perspectives of greenhouse gas (GHG) emission statistics</t>
  </si>
  <si>
    <t>Perspective</t>
  </si>
  <si>
    <t>Statistical framework</t>
  </si>
  <si>
    <t>Purpose</t>
  </si>
  <si>
    <t>Related data sets</t>
  </si>
  <si>
    <t>Related SE article</t>
  </si>
  <si>
    <t>1 GHG emissions classified by economic activities</t>
  </si>
  <si>
    <t>Air Emissions Accounts (AEA) by Eurostat</t>
  </si>
  <si>
    <t>tailored for integrated environmental-economic analyses</t>
  </si>
  <si>
    <t>env_air_aa</t>
  </si>
  <si>
    <t>this article</t>
  </si>
  <si>
    <t>2 GHG emissions classified by technical processes</t>
  </si>
  <si>
    <t>GHG emission inventories by UN</t>
  </si>
  <si>
    <t>official international reporting framework for international climate policies (UNFCCC, EU MMR)</t>
  </si>
  <si>
    <t>env_air_gge</t>
  </si>
  <si>
    <t>link</t>
  </si>
  <si>
    <t>3 'footprints' = GHG emissions classified by final use of products</t>
  </si>
  <si>
    <t>Modelling results published by Eurostat</t>
  </si>
  <si>
    <t>one particular analytical application of AEA</t>
  </si>
  <si>
    <t>env_ac_io10</t>
  </si>
  <si>
    <r>
      <t>Source:</t>
    </r>
    <r>
      <rPr>
        <sz val="9"/>
        <color indexed="8"/>
        <rFont val="Arial"/>
        <family val="2"/>
      </rPr>
      <t xml:space="preserve"> European Environment Agency (online data code: env_air_gge)</t>
    </r>
  </si>
  <si>
    <t>European Environment Agency (EEA)</t>
  </si>
  <si>
    <t>MIO tonnes of CO2-eqv</t>
  </si>
  <si>
    <t>SRC_CRF</t>
  </si>
  <si>
    <t>2016</t>
  </si>
  <si>
    <t>2017</t>
  </si>
  <si>
    <t>2018</t>
  </si>
  <si>
    <t>EU27_2020</t>
  </si>
  <si>
    <t>1990=100/2019</t>
  </si>
  <si>
    <t>change % 1990/2019</t>
  </si>
  <si>
    <t>abs 2019-1990</t>
  </si>
  <si>
    <t>change % 2018/2019</t>
  </si>
  <si>
    <t>abs 2019-2018</t>
  </si>
  <si>
    <t>MIO_T - Million tonnes</t>
  </si>
  <si>
    <t>GHG - Greenhouse gases (CO2, N2O in CO2 equivalent, CH4 in CO2 equivalent, HFC in CO2 equivalent, PFC in CO2 equivalent, SF6 in CO2 equivalent, NF3 in CO2 equivalent)</t>
  </si>
  <si>
    <t>TOTX4_MEMONIA - Total (excluding LULUCF and memo items, including international aviation)</t>
  </si>
  <si>
    <r>
      <t>Figure 1: Greenhouse gas emissions (including international aviation,</t>
    </r>
    <r>
      <rPr>
        <b/>
        <sz val="9"/>
        <color indexed="8"/>
        <rFont val="Arial"/>
        <family val="2"/>
      </rPr>
      <t xml:space="preserve"> excluding LULUCF) trend, EU, 1990 - 2019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</si>
</sst>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.mm\.yy"/>
    <numFmt numFmtId="165" formatCode="#,##0.0"/>
    <numFmt numFmtId="166" formatCode="0.0"/>
    <numFmt numFmtId="167" formatCode="0.0%"/>
    <numFmt numFmtId="168" formatCode="#,##0.00000"/>
    <numFmt numFmtId="169" formatCode="#,##0.0000"/>
  </numFmts>
  <fonts count="3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 applyNumberFormat="0" applyFont="0" applyFill="0" applyBorder="0" applyProtection="0">
      <alignment vertical="center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3" applyNumberFormat="0" applyAlignment="0" applyProtection="0"/>
    <xf numFmtId="0" fontId="12" fillId="30" borderId="4" applyNumberFormat="0" applyAlignment="0" applyProtection="0"/>
    <xf numFmtId="0" fontId="13" fillId="0" borderId="0" applyNumberFormat="0" applyFill="0" applyBorder="0" applyAlignment="0" applyProtection="0"/>
    <xf numFmtId="0" fontId="14" fillId="31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2" borderId="3" applyNumberFormat="0" applyAlignment="0" applyProtection="0"/>
    <xf numFmtId="0" fontId="20" fillId="0" borderId="8" applyNumberFormat="0" applyFill="0" applyAlignment="0" applyProtection="0"/>
    <xf numFmtId="0" fontId="21" fillId="33" borderId="0" applyNumberFormat="0" applyBorder="0" applyAlignment="0" applyProtection="0"/>
    <xf numFmtId="0" fontId="1" fillId="0" borderId="0"/>
    <xf numFmtId="0" fontId="3" fillId="0" borderId="0"/>
    <xf numFmtId="0" fontId="5" fillId="0" borderId="0"/>
    <xf numFmtId="0" fontId="6" fillId="0" borderId="0"/>
    <xf numFmtId="0" fontId="8" fillId="34" borderId="9" applyNumberFormat="0" applyFont="0" applyAlignment="0" applyProtection="0"/>
    <xf numFmtId="0" fontId="22" fillId="2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</cellStyleXfs>
  <cellXfs count="39">
    <xf numFmtId="0" fontId="0" fillId="0" borderId="0" xfId="0">
      <alignment vertical="center"/>
    </xf>
    <xf numFmtId="0" fontId="26" fillId="0" borderId="0" xfId="0" applyFont="1">
      <alignment vertical="center"/>
    </xf>
    <xf numFmtId="2" fontId="26" fillId="0" borderId="0" xfId="0" applyNumberFormat="1" applyFont="1">
      <alignment vertical="center"/>
    </xf>
    <xf numFmtId="167" fontId="26" fillId="0" borderId="0" xfId="0" applyNumberFormat="1" applyFont="1">
      <alignment vertical="center"/>
    </xf>
    <xf numFmtId="165" fontId="26" fillId="0" borderId="0" xfId="0" applyNumberFormat="1" applyFont="1">
      <alignment vertical="center"/>
    </xf>
    <xf numFmtId="166" fontId="26" fillId="0" borderId="0" xfId="0" applyNumberFormat="1" applyFont="1">
      <alignment vertical="center"/>
    </xf>
    <xf numFmtId="3" fontId="26" fillId="0" borderId="0" xfId="0" applyNumberFormat="1" applyFont="1">
      <alignment vertical="center"/>
    </xf>
    <xf numFmtId="0" fontId="2" fillId="0" borderId="0" xfId="38" applyFont="1"/>
    <xf numFmtId="0" fontId="27" fillId="0" borderId="0" xfId="0" applyFont="1" applyBorder="1" applyAlignment="1">
      <alignment horizontal="left" vertical="center"/>
    </xf>
    <xf numFmtId="2" fontId="26" fillId="0" borderId="0" xfId="0" applyNumberFormat="1" applyFont="1" applyBorder="1">
      <alignment vertical="center"/>
    </xf>
    <xf numFmtId="3" fontId="26" fillId="0" borderId="0" xfId="0" applyNumberFormat="1" applyFont="1" applyBorder="1">
      <alignment vertical="center"/>
    </xf>
    <xf numFmtId="1" fontId="27" fillId="35" borderId="12" xfId="0" applyNumberFormat="1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left" vertical="center"/>
    </xf>
    <xf numFmtId="0" fontId="2" fillId="0" borderId="0" xfId="0" applyFont="1" applyAlignment="1"/>
    <xf numFmtId="0" fontId="2" fillId="3" borderId="0" xfId="0" applyFont="1" applyFill="1" applyAlignment="1"/>
    <xf numFmtId="166" fontId="2" fillId="0" borderId="0" xfId="38" applyNumberFormat="1" applyFont="1"/>
    <xf numFmtId="0" fontId="27" fillId="0" borderId="0" xfId="0" applyFont="1">
      <alignment vertical="center"/>
    </xf>
    <xf numFmtId="0" fontId="26" fillId="0" borderId="0" xfId="0" applyFont="1" applyAlignment="1"/>
    <xf numFmtId="0" fontId="2" fillId="2" borderId="1" xfId="0" applyNumberFormat="1" applyFont="1" applyFill="1" applyBorder="1" applyAlignment="1"/>
    <xf numFmtId="0" fontId="4" fillId="0" borderId="0" xfId="0" applyFont="1" applyAlignment="1"/>
    <xf numFmtId="0" fontId="4" fillId="35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0" fontId="28" fillId="0" borderId="2" xfId="34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0" xfId="0" applyFont="1" applyAlignment="1"/>
    <xf numFmtId="0" fontId="4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35" borderId="1" xfId="38" applyNumberFormat="1" applyFont="1" applyFill="1" applyBorder="1" applyAlignment="1">
      <alignment wrapText="1"/>
    </xf>
    <xf numFmtId="0" fontId="2" fillId="35" borderId="1" xfId="0" applyNumberFormat="1" applyFont="1" applyFill="1" applyBorder="1" applyAlignment="1"/>
    <xf numFmtId="168" fontId="2" fillId="0" borderId="1" xfId="0" applyNumberFormat="1" applyFont="1" applyFill="1" applyBorder="1" applyAlignment="1"/>
    <xf numFmtId="166" fontId="2" fillId="35" borderId="1" xfId="0" applyNumberFormat="1" applyFont="1" applyFill="1" applyBorder="1" applyAlignment="1"/>
    <xf numFmtId="166" fontId="2" fillId="0" borderId="1" xfId="0" applyNumberFormat="1" applyFont="1" applyFill="1" applyBorder="1" applyAlignment="1"/>
    <xf numFmtId="168" fontId="31" fillId="0" borderId="1" xfId="0" applyNumberFormat="1" applyFont="1" applyFill="1" applyBorder="1" applyAlignment="1"/>
    <xf numFmtId="169" fontId="31" fillId="0" borderId="1" xfId="0" applyNumberFormat="1" applyFont="1" applyFill="1" applyBorder="1" applyAlignment="1"/>
    <xf numFmtId="0" fontId="31" fillId="0" borderId="0" xfId="0" applyNumberFormat="1" applyFont="1" applyFill="1" applyBorder="1" applyAlignment="1"/>
    <xf numFmtId="0" fontId="0" fillId="0" borderId="0" xfId="0" applyAlignment="1"/>
    <xf numFmtId="164" fontId="31" fillId="0" borderId="0" xfId="0" applyNumberFormat="1" applyFont="1" applyFill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38"/>
    <cellStyle name="Normal 3" xfId="39"/>
    <cellStyle name="Normal 4" xfId="40"/>
    <cellStyle name="Normal 5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Greenhouse gas emissions (including international aviation, excluding LULUCF) trend, EU, 1990 - 2019</a:t>
            </a:r>
          </a:p>
        </c:rich>
      </c:tx>
      <c:layout>
        <c:manualLayout>
          <c:xMode val="edge"/>
          <c:yMode val="edge"/>
          <c:x val="5.3333333333333332E-3"/>
          <c:y val="8.31312872127061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789488527854616E-2"/>
          <c:y val="0.18766757172855475"/>
          <c:w val="0.87361753280839882"/>
          <c:h val="0.61181518147494551"/>
        </c:manualLayout>
      </c:layout>
      <c:lineChart>
        <c:grouping val="standard"/>
        <c:varyColors val="0"/>
        <c:ser>
          <c:idx val="1"/>
          <c:order val="0"/>
          <c:tx>
            <c:strRef>
              <c:f>Figure_1!$B$5</c:f>
              <c:strCache>
                <c:ptCount val="1"/>
                <c:pt idx="0">
                  <c:v>Index (1990=100)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Figure_1!$C$4:$AF$4</c:f>
              <c:numCache>
                <c:formatCode>0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Figure_1!$C$5:$AF$5</c:f>
              <c:numCache>
                <c:formatCode>0.00</c:formatCode>
                <c:ptCount val="30"/>
                <c:pt idx="0">
                  <c:v>100</c:v>
                </c:pt>
                <c:pt idx="1">
                  <c:v>97.689802165753719</c:v>
                </c:pt>
                <c:pt idx="2">
                  <c:v>94.756657353174674</c:v>
                </c:pt>
                <c:pt idx="3">
                  <c:v>93.169016874035421</c:v>
                </c:pt>
                <c:pt idx="4">
                  <c:v>92.685604258977079</c:v>
                </c:pt>
                <c:pt idx="5">
                  <c:v>93.800656451208923</c:v>
                </c:pt>
                <c:pt idx="6">
                  <c:v>95.730925666732958</c:v>
                </c:pt>
                <c:pt idx="7">
                  <c:v>94.349448122001803</c:v>
                </c:pt>
                <c:pt idx="8">
                  <c:v>93.652077212652841</c:v>
                </c:pt>
                <c:pt idx="9">
                  <c:v>92.228625574664136</c:v>
                </c:pt>
                <c:pt idx="10">
                  <c:v>92.091361820864506</c:v>
                </c:pt>
                <c:pt idx="11">
                  <c:v>93.042290145122195</c:v>
                </c:pt>
                <c:pt idx="12">
                  <c:v>92.702261554041371</c:v>
                </c:pt>
                <c:pt idx="13">
                  <c:v>94.438276606230971</c:v>
                </c:pt>
                <c:pt idx="14">
                  <c:v>94.640584600865424</c:v>
                </c:pt>
                <c:pt idx="15">
                  <c:v>94.185753686115589</c:v>
                </c:pt>
                <c:pt idx="16">
                  <c:v>94.210347657721144</c:v>
                </c:pt>
                <c:pt idx="17">
                  <c:v>93.516470883975529</c:v>
                </c:pt>
                <c:pt idx="18">
                  <c:v>91.575308509341795</c:v>
                </c:pt>
                <c:pt idx="19">
                  <c:v>84.977495230730284</c:v>
                </c:pt>
                <c:pt idx="20">
                  <c:v>86.845412125335201</c:v>
                </c:pt>
                <c:pt idx="21">
                  <c:v>84.705003820047139</c:v>
                </c:pt>
                <c:pt idx="22">
                  <c:v>83.153167418899372</c:v>
                </c:pt>
                <c:pt idx="23">
                  <c:v>81.475289958890798</c:v>
                </c:pt>
                <c:pt idx="24">
                  <c:v>78.724546984019554</c:v>
                </c:pt>
                <c:pt idx="25">
                  <c:v>79.793537254990937</c:v>
                </c:pt>
                <c:pt idx="26">
                  <c:v>79.974594350987985</c:v>
                </c:pt>
                <c:pt idx="27">
                  <c:v>80.678537703214502</c:v>
                </c:pt>
                <c:pt idx="28">
                  <c:v>79.019405613727528</c:v>
                </c:pt>
                <c:pt idx="29">
                  <c:v>75.991020073529853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1-4CF6-8BE2-02A13A920C6F}"/>
            </c:ext>
          </c:extLst>
        </c:ser>
        <c:ser>
          <c:idx val="0"/>
          <c:order val="1"/>
          <c:tx>
            <c:strRef>
              <c:f>Figure_1!$B$6</c:f>
              <c:strCache>
                <c:ptCount val="1"/>
                <c:pt idx="0">
                  <c:v>MIO tonnes of CO2-eqv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Figure_1!$C$4:$AF$4</c:f>
              <c:numCache>
                <c:formatCode>0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Figure_1!$C$6:$AE$6</c:f>
              <c:numCache>
                <c:formatCode>#,##0</c:formatCode>
                <c:ptCount val="29"/>
                <c:pt idx="0">
                  <c:v>4925.1093700000001</c:v>
                </c:pt>
                <c:pt idx="1">
                  <c:v>4811.3296</c:v>
                </c:pt>
                <c:pt idx="2">
                  <c:v>4666.8690100000003</c:v>
                </c:pt>
                <c:pt idx="3">
                  <c:v>4588.67598</c:v>
                </c:pt>
                <c:pt idx="4">
                  <c:v>4564.8673799999997</c:v>
                </c:pt>
                <c:pt idx="5">
                  <c:v>4619.7849200000001</c:v>
                </c:pt>
                <c:pt idx="6">
                  <c:v>4714.8527899999999</c:v>
                </c:pt>
                <c:pt idx="7">
                  <c:v>4646.81351</c:v>
                </c:pt>
                <c:pt idx="8">
                  <c:v>4612.4672300000002</c:v>
                </c:pt>
                <c:pt idx="9">
                  <c:v>4542.3606799999998</c:v>
                </c:pt>
                <c:pt idx="10">
                  <c:v>4535.6002900000003</c:v>
                </c:pt>
                <c:pt idx="11">
                  <c:v>4582.4345499999999</c:v>
                </c:pt>
                <c:pt idx="12">
                  <c:v>4565.6877699999995</c:v>
                </c:pt>
                <c:pt idx="13">
                  <c:v>4651.1884099999997</c:v>
                </c:pt>
                <c:pt idx="14">
                  <c:v>4661.1522999999997</c:v>
                </c:pt>
                <c:pt idx="15">
                  <c:v>4638.7513799999997</c:v>
                </c:pt>
                <c:pt idx="16">
                  <c:v>4639.9626600000001</c:v>
                </c:pt>
                <c:pt idx="17">
                  <c:v>4605.7884700000004</c:v>
                </c:pt>
                <c:pt idx="18">
                  <c:v>4510.1841000000004</c:v>
                </c:pt>
                <c:pt idx="19">
                  <c:v>4185.2345800000003</c:v>
                </c:pt>
                <c:pt idx="20">
                  <c:v>4277.23153</c:v>
                </c:pt>
                <c:pt idx="21">
                  <c:v>4171.8140800000001</c:v>
                </c:pt>
                <c:pt idx="22">
                  <c:v>4095.3844399999998</c:v>
                </c:pt>
                <c:pt idx="23">
                  <c:v>4012.7471399999999</c:v>
                </c:pt>
                <c:pt idx="24">
                  <c:v>3877.2700399999999</c:v>
                </c:pt>
                <c:pt idx="25">
                  <c:v>3929.9189799999999</c:v>
                </c:pt>
                <c:pt idx="26">
                  <c:v>3938.8362400000001</c:v>
                </c:pt>
                <c:pt idx="27">
                  <c:v>3973.5062200000002</c:v>
                </c:pt>
                <c:pt idx="28">
                  <c:v>3891.7921500000002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2-40C1-9904-D1CD80B0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16544"/>
        <c:axId val="151547264"/>
      </c:lineChart>
      <c:catAx>
        <c:axId val="151916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5472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547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,##\ 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916544"/>
        <c:crosses val="autoZero"/>
        <c:crossBetween val="midCat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0499779527559054"/>
          <c:y val="0.87284513230311644"/>
          <c:w val="0.19260067378432752"/>
          <c:h val="4.006077093468368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1166810</xdr:colOff>
      <xdr:row>7</xdr:row>
      <xdr:rowOff>73817</xdr:rowOff>
    </xdr:from>
    <xdr:to>
      <xdr:col>16</xdr:col>
      <xdr:colOff>578641</xdr:colOff>
      <xdr:row>42</xdr:row>
      <xdr:rowOff>88633</xdr:rowOff>
    </xdr:to>
    <xdr:graphicFrame macro="">
      <xdr:nvGraphicFramePr>
        <xdr:cNvPr id="13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0.95592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8414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European Environment Agency (online data code: env_air_gge)</a:t>
          </a:r>
        </a:p>
      </cdr:txBody>
    </cdr:sp>
  </cdr:absSizeAnchor>
  <cdr:absSizeAnchor xmlns:cdr="http://schemas.openxmlformats.org/drawingml/2006/chartDrawing">
    <cdr:from>
      <cdr:x>0.83933</cdr:x>
      <cdr:y>0.93161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929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products-datasets/-/env_ac_io10" TargetMode="External"/><Relationship Id="rId2" Type="http://schemas.openxmlformats.org/officeDocument/2006/relationships/hyperlink" Target="http://appsso.eurostat.ec.europa.eu/nui/show.do?dataset=env_air_gge&amp;lang=en" TargetMode="External"/><Relationship Id="rId1" Type="http://schemas.openxmlformats.org/officeDocument/2006/relationships/hyperlink" Target="http://ec.europa.eu/eurostat/web/environment/emissions-of-greenhouse-gases-and-air-pollutants/air-emission-accounts/database" TargetMode="External"/><Relationship Id="rId5" Type="http://schemas.openxmlformats.org/officeDocument/2006/relationships/hyperlink" Target="http://ec.europa.eu/eurostat/statistics-explained/index.php/Greenhouse_gas_emission_statistics_-_air_emissions_accounts" TargetMode="External"/><Relationship Id="rId4" Type="http://schemas.openxmlformats.org/officeDocument/2006/relationships/hyperlink" Target="http://ec.europa.eu/eurostat/statistics-explained/index.php/Greenhouse_gas_emission_statistics_-_carbon_footpri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45"/>
  <sheetViews>
    <sheetView showGridLines="0" tabSelected="1" topLeftCell="A4" zoomScaleNormal="100" workbookViewId="0">
      <selection activeCell="R15" sqref="R15"/>
    </sheetView>
  </sheetViews>
  <sheetFormatPr defaultColWidth="9.140625" defaultRowHeight="12" x14ac:dyDescent="0.25"/>
  <cols>
    <col min="1" max="1" width="7.140625" style="1" customWidth="1"/>
    <col min="2" max="2" width="22.5703125" style="1" customWidth="1"/>
    <col min="3" max="5" width="9.140625" style="1"/>
    <col min="6" max="6" width="10.28515625" style="1" customWidth="1"/>
    <col min="7" max="25" width="9.140625" style="1"/>
    <col min="26" max="27" width="10.28515625" style="1" customWidth="1"/>
    <col min="28" max="30" width="9.42578125" style="1" bestFit="1" customWidth="1"/>
    <col min="31" max="16384" width="9.140625" style="1"/>
  </cols>
  <sheetData>
    <row r="1" spans="2:32" x14ac:dyDescent="0.2">
      <c r="B1" s="26" t="s">
        <v>71</v>
      </c>
      <c r="C1" s="13"/>
      <c r="D1" s="13"/>
      <c r="E1" s="13"/>
      <c r="F1" s="14"/>
      <c r="G1" s="14"/>
    </row>
    <row r="2" spans="2:32" x14ac:dyDescent="0.25">
      <c r="B2" s="27" t="s">
        <v>31</v>
      </c>
    </row>
    <row r="3" spans="2:32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32" x14ac:dyDescent="0.25">
      <c r="B4" s="12"/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1">
        <v>1998</v>
      </c>
      <c r="L4" s="11">
        <v>1999</v>
      </c>
      <c r="M4" s="11">
        <v>2000</v>
      </c>
      <c r="N4" s="11">
        <v>2001</v>
      </c>
      <c r="O4" s="11">
        <v>2002</v>
      </c>
      <c r="P4" s="11">
        <v>2003</v>
      </c>
      <c r="Q4" s="11">
        <v>2004</v>
      </c>
      <c r="R4" s="11">
        <v>2005</v>
      </c>
      <c r="S4" s="11">
        <v>2006</v>
      </c>
      <c r="T4" s="11">
        <v>2007</v>
      </c>
      <c r="U4" s="11">
        <v>2008</v>
      </c>
      <c r="V4" s="11">
        <v>2009</v>
      </c>
      <c r="W4" s="11">
        <v>2010</v>
      </c>
      <c r="X4" s="11">
        <v>2011</v>
      </c>
      <c r="Y4" s="11">
        <v>2012</v>
      </c>
      <c r="Z4" s="11">
        <v>2013</v>
      </c>
      <c r="AA4" s="11">
        <v>2014</v>
      </c>
      <c r="AB4" s="11">
        <v>2015</v>
      </c>
      <c r="AC4" s="11">
        <v>2016</v>
      </c>
      <c r="AD4" s="11">
        <v>2017</v>
      </c>
      <c r="AE4" s="11">
        <v>2018</v>
      </c>
      <c r="AF4" s="11">
        <v>2019</v>
      </c>
    </row>
    <row r="5" spans="2:32" x14ac:dyDescent="0.25">
      <c r="B5" s="8" t="s">
        <v>32</v>
      </c>
      <c r="C5" s="9">
        <f t="shared" ref="C5:Y5" si="0">(C6/$C$6)*100</f>
        <v>100</v>
      </c>
      <c r="D5" s="9">
        <f t="shared" si="0"/>
        <v>97.689802165753719</v>
      </c>
      <c r="E5" s="9">
        <f t="shared" si="0"/>
        <v>94.756657353174674</v>
      </c>
      <c r="F5" s="9">
        <f t="shared" si="0"/>
        <v>93.169016874035421</v>
      </c>
      <c r="G5" s="9">
        <f t="shared" si="0"/>
        <v>92.685604258977079</v>
      </c>
      <c r="H5" s="9">
        <f t="shared" si="0"/>
        <v>93.800656451208923</v>
      </c>
      <c r="I5" s="9">
        <f t="shared" si="0"/>
        <v>95.730925666732958</v>
      </c>
      <c r="J5" s="9">
        <f t="shared" si="0"/>
        <v>94.349448122001803</v>
      </c>
      <c r="K5" s="9">
        <f t="shared" si="0"/>
        <v>93.652077212652841</v>
      </c>
      <c r="L5" s="9">
        <f t="shared" si="0"/>
        <v>92.228625574664136</v>
      </c>
      <c r="M5" s="9">
        <f t="shared" si="0"/>
        <v>92.091361820864506</v>
      </c>
      <c r="N5" s="9">
        <f t="shared" si="0"/>
        <v>93.042290145122195</v>
      </c>
      <c r="O5" s="9">
        <f t="shared" si="0"/>
        <v>92.702261554041371</v>
      </c>
      <c r="P5" s="9">
        <f t="shared" si="0"/>
        <v>94.438276606230971</v>
      </c>
      <c r="Q5" s="9">
        <f t="shared" si="0"/>
        <v>94.640584600865424</v>
      </c>
      <c r="R5" s="9">
        <f t="shared" si="0"/>
        <v>94.185753686115589</v>
      </c>
      <c r="S5" s="9">
        <f t="shared" si="0"/>
        <v>94.210347657721144</v>
      </c>
      <c r="T5" s="9">
        <f t="shared" si="0"/>
        <v>93.516470883975529</v>
      </c>
      <c r="U5" s="9">
        <f t="shared" si="0"/>
        <v>91.575308509341795</v>
      </c>
      <c r="V5" s="9">
        <f t="shared" si="0"/>
        <v>84.977495230730284</v>
      </c>
      <c r="W5" s="9">
        <f t="shared" si="0"/>
        <v>86.845412125335201</v>
      </c>
      <c r="X5" s="9">
        <f t="shared" si="0"/>
        <v>84.705003820047139</v>
      </c>
      <c r="Y5" s="9">
        <f t="shared" si="0"/>
        <v>83.153167418899372</v>
      </c>
      <c r="Z5" s="9">
        <f t="shared" ref="Z5:AF5" si="1">(Z6/$C$6)*100</f>
        <v>81.475289958890798</v>
      </c>
      <c r="AA5" s="9">
        <f t="shared" si="1"/>
        <v>78.724546984019554</v>
      </c>
      <c r="AB5" s="9">
        <f t="shared" si="1"/>
        <v>79.793537254990937</v>
      </c>
      <c r="AC5" s="9">
        <f t="shared" si="1"/>
        <v>79.974594350987985</v>
      </c>
      <c r="AD5" s="9">
        <f t="shared" si="1"/>
        <v>80.678537703214502</v>
      </c>
      <c r="AE5" s="9">
        <f t="shared" si="1"/>
        <v>79.019405613727528</v>
      </c>
      <c r="AF5" s="9">
        <f t="shared" si="1"/>
        <v>75.991020073529853</v>
      </c>
    </row>
    <row r="6" spans="2:32" x14ac:dyDescent="0.25">
      <c r="B6" s="16" t="s">
        <v>57</v>
      </c>
      <c r="C6" s="10">
        <f>env_air_gge!B12</f>
        <v>4925.1093700000001</v>
      </c>
      <c r="D6" s="10">
        <f>env_air_gge!C12</f>
        <v>4811.3296</v>
      </c>
      <c r="E6" s="10">
        <f>env_air_gge!D12</f>
        <v>4666.8690100000003</v>
      </c>
      <c r="F6" s="10">
        <f>env_air_gge!E12</f>
        <v>4588.67598</v>
      </c>
      <c r="G6" s="10">
        <f>env_air_gge!F12</f>
        <v>4564.8673799999997</v>
      </c>
      <c r="H6" s="10">
        <f>env_air_gge!G12</f>
        <v>4619.7849200000001</v>
      </c>
      <c r="I6" s="10">
        <f>env_air_gge!H12</f>
        <v>4714.8527899999999</v>
      </c>
      <c r="J6" s="10">
        <f>env_air_gge!I12</f>
        <v>4646.81351</v>
      </c>
      <c r="K6" s="10">
        <f>env_air_gge!J12</f>
        <v>4612.4672300000002</v>
      </c>
      <c r="L6" s="10">
        <f>env_air_gge!K12</f>
        <v>4542.3606799999998</v>
      </c>
      <c r="M6" s="10">
        <f>env_air_gge!L12</f>
        <v>4535.6002900000003</v>
      </c>
      <c r="N6" s="10">
        <f>env_air_gge!M12</f>
        <v>4582.4345499999999</v>
      </c>
      <c r="O6" s="10">
        <f>env_air_gge!N12</f>
        <v>4565.6877699999995</v>
      </c>
      <c r="P6" s="10">
        <f>env_air_gge!O12</f>
        <v>4651.1884099999997</v>
      </c>
      <c r="Q6" s="10">
        <f>env_air_gge!P12</f>
        <v>4661.1522999999997</v>
      </c>
      <c r="R6" s="10">
        <f>env_air_gge!Q12</f>
        <v>4638.7513799999997</v>
      </c>
      <c r="S6" s="10">
        <f>env_air_gge!R12</f>
        <v>4639.9626600000001</v>
      </c>
      <c r="T6" s="10">
        <f>env_air_gge!S12</f>
        <v>4605.7884700000004</v>
      </c>
      <c r="U6" s="10">
        <f>env_air_gge!T12</f>
        <v>4510.1841000000004</v>
      </c>
      <c r="V6" s="10">
        <f>env_air_gge!U12</f>
        <v>4185.2345800000003</v>
      </c>
      <c r="W6" s="10">
        <f>env_air_gge!V12</f>
        <v>4277.23153</v>
      </c>
      <c r="X6" s="10">
        <f>env_air_gge!W12</f>
        <v>4171.8140800000001</v>
      </c>
      <c r="Y6" s="10">
        <f>env_air_gge!X12</f>
        <v>4095.3844399999998</v>
      </c>
      <c r="Z6" s="10">
        <f>env_air_gge!Y12</f>
        <v>4012.7471399999999</v>
      </c>
      <c r="AA6" s="10">
        <f>env_air_gge!Z12</f>
        <v>3877.2700399999999</v>
      </c>
      <c r="AB6" s="10">
        <f>env_air_gge!AA12</f>
        <v>3929.9189799999999</v>
      </c>
      <c r="AC6" s="10">
        <f>env_air_gge!AB12</f>
        <v>3938.8362400000001</v>
      </c>
      <c r="AD6" s="10">
        <f>env_air_gge!AC12</f>
        <v>3973.5062200000002</v>
      </c>
      <c r="AE6" s="10">
        <f>env_air_gge!AD12</f>
        <v>3891.7921500000002</v>
      </c>
      <c r="AF6" s="10">
        <f>env_air_gge!AE12</f>
        <v>3742.6408499999998</v>
      </c>
    </row>
    <row r="7" spans="2:32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3"/>
      <c r="Z7" s="3"/>
      <c r="AA7" s="3"/>
      <c r="AB7" s="3"/>
      <c r="AC7" s="3"/>
      <c r="AD7" s="3"/>
    </row>
    <row r="8" spans="2:32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4"/>
      <c r="Z8" s="6"/>
      <c r="AA8" s="6"/>
      <c r="AB8" s="6"/>
      <c r="AC8" s="6"/>
      <c r="AD8" s="6"/>
    </row>
    <row r="9" spans="2:3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2"/>
      <c r="Z9" s="4"/>
      <c r="AA9" s="4"/>
    </row>
    <row r="10" spans="2:32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/>
      <c r="W10" s="2"/>
    </row>
    <row r="11" spans="2:32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32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32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32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32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32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41" spans="2:2" ht="28.15" customHeight="1" x14ac:dyDescent="0.25"/>
    <row r="42" spans="2:2" ht="56.45" customHeight="1" x14ac:dyDescent="0.25"/>
    <row r="45" spans="2:2" ht="14.45" customHeight="1" x14ac:dyDescent="0.2">
      <c r="B45" s="25" t="s">
        <v>55</v>
      </c>
    </row>
  </sheetData>
  <pageMargins left="0.75" right="0.75" top="1" bottom="1" header="0.5" footer="0.5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2"/>
  <sheetViews>
    <sheetView zoomScaleNormal="100" workbookViewId="0">
      <selection activeCell="C26" sqref="C26"/>
    </sheetView>
  </sheetViews>
  <sheetFormatPr defaultColWidth="9.140625" defaultRowHeight="12" x14ac:dyDescent="0.2"/>
  <cols>
    <col min="1" max="1" width="51.28515625" style="7" customWidth="1"/>
    <col min="2" max="31" width="12.140625" style="7" customWidth="1"/>
    <col min="32" max="32" width="13.85546875" style="7" customWidth="1"/>
    <col min="33" max="33" width="18.140625" style="15" customWidth="1"/>
    <col min="34" max="34" width="13.85546875" style="15" customWidth="1"/>
    <col min="35" max="35" width="17.85546875" style="15" customWidth="1"/>
    <col min="36" max="36" width="13.85546875" style="7" customWidth="1"/>
    <col min="37" max="16384" width="9.140625" style="7"/>
  </cols>
  <sheetData>
    <row r="1" spans="1:36" ht="15" x14ac:dyDescent="0.25">
      <c r="A1" s="36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6" ht="1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6" ht="15" x14ac:dyDescent="0.25">
      <c r="A3" s="36" t="s">
        <v>27</v>
      </c>
      <c r="B3" s="38">
        <v>44350.67769675926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6" ht="15" x14ac:dyDescent="0.25">
      <c r="A4" s="36" t="s">
        <v>26</v>
      </c>
      <c r="B4" s="38">
        <v>44354.590881249998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6" ht="15" x14ac:dyDescent="0.25">
      <c r="A5" s="36" t="s">
        <v>25</v>
      </c>
      <c r="B5" s="36" t="s">
        <v>56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6" ht="1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6" ht="15" x14ac:dyDescent="0.25">
      <c r="A7" s="36" t="s">
        <v>24</v>
      </c>
      <c r="B7" s="36" t="s">
        <v>68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6" ht="15" x14ac:dyDescent="0.25">
      <c r="A8" s="36" t="s">
        <v>30</v>
      </c>
      <c r="B8" s="36" t="s">
        <v>69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6" ht="15" x14ac:dyDescent="0.25">
      <c r="A9" s="36" t="s">
        <v>58</v>
      </c>
      <c r="B9" s="36" t="s">
        <v>70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6" ht="15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J10" s="15"/>
    </row>
    <row r="11" spans="1:36" x14ac:dyDescent="0.2">
      <c r="A11" s="18" t="s">
        <v>23</v>
      </c>
      <c r="B11" s="18" t="s">
        <v>22</v>
      </c>
      <c r="C11" s="18" t="s">
        <v>21</v>
      </c>
      <c r="D11" s="18" t="s">
        <v>20</v>
      </c>
      <c r="E11" s="18" t="s">
        <v>19</v>
      </c>
      <c r="F11" s="18" t="s">
        <v>18</v>
      </c>
      <c r="G11" s="18" t="s">
        <v>17</v>
      </c>
      <c r="H11" s="18" t="s">
        <v>16</v>
      </c>
      <c r="I11" s="18" t="s">
        <v>15</v>
      </c>
      <c r="J11" s="18" t="s">
        <v>14</v>
      </c>
      <c r="K11" s="18" t="s">
        <v>13</v>
      </c>
      <c r="L11" s="18" t="s">
        <v>12</v>
      </c>
      <c r="M11" s="18" t="s">
        <v>11</v>
      </c>
      <c r="N11" s="18" t="s">
        <v>10</v>
      </c>
      <c r="O11" s="18" t="s">
        <v>9</v>
      </c>
      <c r="P11" s="18" t="s">
        <v>8</v>
      </c>
      <c r="Q11" s="18" t="s">
        <v>7</v>
      </c>
      <c r="R11" s="18" t="s">
        <v>6</v>
      </c>
      <c r="S11" s="18" t="s">
        <v>5</v>
      </c>
      <c r="T11" s="18" t="s">
        <v>4</v>
      </c>
      <c r="U11" s="18" t="s">
        <v>3</v>
      </c>
      <c r="V11" s="18" t="s">
        <v>2</v>
      </c>
      <c r="W11" s="18" t="s">
        <v>1</v>
      </c>
      <c r="X11" s="18" t="s">
        <v>0</v>
      </c>
      <c r="Y11" s="18" t="s">
        <v>28</v>
      </c>
      <c r="Z11" s="18" t="s">
        <v>29</v>
      </c>
      <c r="AA11" s="18" t="s">
        <v>34</v>
      </c>
      <c r="AB11" s="18" t="s">
        <v>59</v>
      </c>
      <c r="AC11" s="18" t="s">
        <v>60</v>
      </c>
      <c r="AD11" s="18" t="s">
        <v>61</v>
      </c>
      <c r="AE11" s="18">
        <v>2019</v>
      </c>
      <c r="AF11" s="29" t="s">
        <v>63</v>
      </c>
      <c r="AG11" s="32" t="s">
        <v>64</v>
      </c>
      <c r="AH11" s="29" t="s">
        <v>65</v>
      </c>
      <c r="AI11" s="30" t="s">
        <v>66</v>
      </c>
      <c r="AJ11" s="29" t="s">
        <v>67</v>
      </c>
    </row>
    <row r="12" spans="1:36" ht="12.75" x14ac:dyDescent="0.2">
      <c r="A12" s="18" t="s">
        <v>62</v>
      </c>
      <c r="B12" s="34">
        <v>4925.1093700000001</v>
      </c>
      <c r="C12" s="35">
        <v>4811.3296</v>
      </c>
      <c r="D12" s="34">
        <v>4666.8690100000003</v>
      </c>
      <c r="E12" s="34">
        <v>4588.67598</v>
      </c>
      <c r="F12" s="34">
        <v>4564.8673799999997</v>
      </c>
      <c r="G12" s="34">
        <v>4619.7849200000001</v>
      </c>
      <c r="H12" s="34">
        <v>4714.8527899999999</v>
      </c>
      <c r="I12" s="34">
        <v>4646.81351</v>
      </c>
      <c r="J12" s="34">
        <v>4612.4672300000002</v>
      </c>
      <c r="K12" s="34">
        <v>4542.3606799999998</v>
      </c>
      <c r="L12" s="34">
        <v>4535.6002900000003</v>
      </c>
      <c r="M12" s="34">
        <v>4582.4345499999999</v>
      </c>
      <c r="N12" s="34">
        <v>4565.6877699999995</v>
      </c>
      <c r="O12" s="34">
        <v>4651.1884099999997</v>
      </c>
      <c r="P12" s="35">
        <v>4661.1522999999997</v>
      </c>
      <c r="Q12" s="34">
        <v>4638.7513799999997</v>
      </c>
      <c r="R12" s="34">
        <v>4639.9626600000001</v>
      </c>
      <c r="S12" s="34">
        <v>4605.7884700000004</v>
      </c>
      <c r="T12" s="35">
        <v>4510.1841000000004</v>
      </c>
      <c r="U12" s="34">
        <v>4185.2345800000003</v>
      </c>
      <c r="V12" s="34">
        <v>4277.23153</v>
      </c>
      <c r="W12" s="34">
        <v>4171.8140800000001</v>
      </c>
      <c r="X12" s="34">
        <v>4095.3844399999998</v>
      </c>
      <c r="Y12" s="34">
        <v>4012.7471399999999</v>
      </c>
      <c r="Z12" s="34">
        <v>3877.2700399999999</v>
      </c>
      <c r="AA12" s="34">
        <v>3929.9189799999999</v>
      </c>
      <c r="AB12" s="34">
        <v>3938.8362400000001</v>
      </c>
      <c r="AC12" s="34">
        <v>3973.5062200000002</v>
      </c>
      <c r="AD12" s="34">
        <v>3891.7921500000002</v>
      </c>
      <c r="AE12" s="34">
        <v>3742.6408499999998</v>
      </c>
      <c r="AF12" s="31">
        <f>(AE12/B12)*100</f>
        <v>75.991020073529853</v>
      </c>
      <c r="AG12" s="33">
        <f t="shared" ref="AG12" si="0">AF12-100</f>
        <v>-24.008979926470147</v>
      </c>
      <c r="AH12" s="31">
        <f>(AE12-B12)</f>
        <v>-1182.4685200000004</v>
      </c>
      <c r="AI12" s="31">
        <f>((AE12-AD12)/AD12)*100</f>
        <v>-3.8324580103796255</v>
      </c>
      <c r="AJ12" s="31">
        <f>(AE12-AD12)</f>
        <v>-149.15130000000045</v>
      </c>
    </row>
  </sheetData>
  <pageMargins left="0.75" right="0.75" top="1" bottom="1" header="0.5" footer="0.5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ColWidth="9.140625" defaultRowHeight="12" x14ac:dyDescent="0.25"/>
  <cols>
    <col min="1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F6"/>
  <sheetViews>
    <sheetView showGridLines="0" workbookViewId="0">
      <selection activeCell="F4" sqref="F4"/>
    </sheetView>
  </sheetViews>
  <sheetFormatPr defaultColWidth="8.85546875" defaultRowHeight="12" x14ac:dyDescent="0.25"/>
  <cols>
    <col min="1" max="1" width="8.85546875" style="1"/>
    <col min="2" max="3" width="20.28515625" style="1" customWidth="1"/>
    <col min="4" max="4" width="37.28515625" style="1" customWidth="1"/>
    <col min="5" max="5" width="12.28515625" style="1" customWidth="1"/>
    <col min="6" max="6" width="11.140625" style="1" customWidth="1"/>
    <col min="7" max="16384" width="8.85546875" style="1"/>
  </cols>
  <sheetData>
    <row r="1" spans="2:6" x14ac:dyDescent="0.2">
      <c r="B1" s="19" t="s">
        <v>35</v>
      </c>
      <c r="C1" s="19"/>
      <c r="D1" s="19"/>
      <c r="E1" s="19"/>
      <c r="F1" s="19"/>
    </row>
    <row r="2" spans="2:6" x14ac:dyDescent="0.2">
      <c r="B2" s="19"/>
      <c r="C2" s="19"/>
      <c r="D2" s="19"/>
      <c r="E2" s="19"/>
      <c r="F2" s="19"/>
    </row>
    <row r="3" spans="2:6" ht="24" x14ac:dyDescent="0.25">
      <c r="B3" s="20" t="s">
        <v>36</v>
      </c>
      <c r="C3" s="20" t="s">
        <v>37</v>
      </c>
      <c r="D3" s="20" t="s">
        <v>38</v>
      </c>
      <c r="E3" s="20" t="s">
        <v>39</v>
      </c>
      <c r="F3" s="20" t="s">
        <v>40</v>
      </c>
    </row>
    <row r="4" spans="2:6" ht="36" x14ac:dyDescent="0.25">
      <c r="B4" s="21" t="s">
        <v>41</v>
      </c>
      <c r="C4" s="22" t="s">
        <v>42</v>
      </c>
      <c r="D4" s="22" t="s">
        <v>43</v>
      </c>
      <c r="E4" s="23" t="s">
        <v>44</v>
      </c>
      <c r="F4" s="23" t="s">
        <v>50</v>
      </c>
    </row>
    <row r="5" spans="2:6" ht="36" x14ac:dyDescent="0.25">
      <c r="B5" s="21" t="s">
        <v>46</v>
      </c>
      <c r="C5" s="22" t="s">
        <v>47</v>
      </c>
      <c r="D5" s="22" t="s">
        <v>48</v>
      </c>
      <c r="E5" s="23" t="s">
        <v>49</v>
      </c>
      <c r="F5" s="24" t="s">
        <v>45</v>
      </c>
    </row>
    <row r="6" spans="2:6" ht="36" x14ac:dyDescent="0.25">
      <c r="B6" s="21" t="s">
        <v>51</v>
      </c>
      <c r="C6" s="22" t="s">
        <v>52</v>
      </c>
      <c r="D6" s="22" t="s">
        <v>53</v>
      </c>
      <c r="E6" s="23" t="s">
        <v>54</v>
      </c>
      <c r="F6" s="23" t="s">
        <v>50</v>
      </c>
    </row>
  </sheetData>
  <hyperlinks>
    <hyperlink ref="E4" r:id="rId1" display="http://ec.europa.eu/eurostat/web/environment/emissions-of-greenhouse-gases-and-air-pollutants/air-emission-accounts/database"/>
    <hyperlink ref="E5" r:id="rId2" display="http://appsso.eurostat.ec.europa.eu/nui/show.do?dataset=env_air_gge&amp;lang=en"/>
    <hyperlink ref="E6" r:id="rId3" display="http://ec.europa.eu/eurostat/web/products-datasets/-/env_ac_io10"/>
    <hyperlink ref="F6" r:id="rId4" display="http://ec.europa.eu/eurostat/statistics-explained/index.php/Greenhouse_gas_emission_statistics_-_carbon_footprints"/>
    <hyperlink ref="F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Figure_1</vt:lpstr>
      <vt:lpstr>env_air_gge</vt:lpstr>
      <vt:lpstr>Sheet1</vt:lpstr>
      <vt:lpstr>Table 2</vt:lpstr>
      <vt:lpstr>env_air_gge!Print_Area</vt:lpstr>
      <vt:lpstr>Figure_1!Print_Area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BIDDLE David (ESTAT)</dc:creator>
  <cp:lastModifiedBy>VERDON Dominique (ESTAT)</cp:lastModifiedBy>
  <cp:lastPrinted>2016-07-11T06:57:23Z</cp:lastPrinted>
  <dcterms:created xsi:type="dcterms:W3CDTF">2012-07-03T10:26:12Z</dcterms:created>
  <dcterms:modified xsi:type="dcterms:W3CDTF">2021-06-15T12:25:08Z</dcterms:modified>
</cp:coreProperties>
</file>