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6 Demo_Census\Demography\22_Weekly mortality data WEEKDTH\13 SE article\60. 2024- 11- Excess-mortality\"/>
    </mc:Choice>
  </mc:AlternateContent>
  <xr:revisionPtr revIDLastSave="0" documentId="13_ncr:1_{55B99C19-BCB2-4372-9C45-7D20835AF228}" xr6:coauthVersionLast="47" xr6:coauthVersionMax="47" xr10:uidLastSave="{00000000-0000-0000-0000-000000000000}"/>
  <bookViews>
    <workbookView xWindow="-28920" yWindow="75" windowWidth="29040" windowHeight="15840" tabRatio="879" activeTab="7" xr2:uid="{00000000-000D-0000-FFFF-FFFF00000000}"/>
  </bookViews>
  <sheets>
    <sheet name="Data Figure 1" sheetId="6" r:id="rId1"/>
    <sheet name="Figure 1 EU" sheetId="10" r:id="rId2"/>
    <sheet name="Data Figure 2" sheetId="13" r:id="rId3"/>
    <sheet name="Figure 2 EXM country" sheetId="15" r:id="rId4"/>
    <sheet name="Table 1 EXM indicator" sheetId="18" r:id="rId5"/>
    <sheet name="Figure 3 Weekly deaths" sheetId="16" r:id="rId6"/>
    <sheet name="Weekly_rate_country" sheetId="19" r:id="rId7"/>
    <sheet name="Table 2 Deaths by country" sheetId="17" r:id="rId8"/>
  </sheets>
  <definedNames>
    <definedName name="_xlnm._FilterDatabase" localSheetId="2" hidden="1">'Data Figure 2'!$A$6:$C$6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19" l="1"/>
  <c r="AB7" i="19"/>
  <c r="AB8" i="19"/>
  <c r="AB9" i="19"/>
  <c r="AB10" i="19"/>
  <c r="AB11" i="19"/>
  <c r="AB12" i="19"/>
  <c r="AB13" i="19"/>
  <c r="AB14" i="19"/>
  <c r="AB15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5" i="19"/>
  <c r="AA7" i="19"/>
  <c r="AA8" i="19"/>
  <c r="AA9" i="19"/>
  <c r="AA10" i="19"/>
  <c r="AA11" i="19"/>
  <c r="AA12" i="19"/>
  <c r="AA13" i="19"/>
  <c r="AA14" i="19"/>
  <c r="AA25" i="19"/>
  <c r="AA26" i="19"/>
  <c r="AA27" i="19"/>
  <c r="AA28" i="19"/>
  <c r="AA29" i="19"/>
  <c r="AA30" i="19"/>
  <c r="T8" i="19"/>
  <c r="T9" i="19"/>
  <c r="T10" i="19"/>
  <c r="T11" i="19"/>
  <c r="T12" i="19"/>
  <c r="T13" i="19"/>
  <c r="T14" i="19"/>
  <c r="T15" i="19"/>
  <c r="AA15" i="19" s="1"/>
  <c r="T17" i="19"/>
  <c r="AA17" i="19" s="1"/>
  <c r="T18" i="19"/>
  <c r="AA18" i="19" s="1"/>
  <c r="T19" i="19"/>
  <c r="AA19" i="19" s="1"/>
  <c r="T20" i="19"/>
  <c r="AA20" i="19" s="1"/>
  <c r="T21" i="19"/>
  <c r="AA21" i="19" s="1"/>
  <c r="T22" i="19"/>
  <c r="AA22" i="19" s="1"/>
  <c r="T23" i="19"/>
  <c r="AA23" i="19" s="1"/>
  <c r="T24" i="19"/>
  <c r="AA24" i="19" s="1"/>
  <c r="T25" i="19"/>
  <c r="T26" i="19"/>
  <c r="T27" i="19"/>
  <c r="T28" i="19"/>
  <c r="T29" i="19"/>
  <c r="T30" i="19"/>
  <c r="T31" i="19"/>
  <c r="AA31" i="19" s="1"/>
  <c r="T7" i="19"/>
  <c r="T6" i="19"/>
  <c r="AA6" i="19" s="1"/>
  <c r="T5" i="19"/>
  <c r="AA5" i="19" s="1"/>
  <c r="U7" i="19"/>
  <c r="U29" i="19"/>
  <c r="R27" i="19"/>
  <c r="Y27" i="19" s="1"/>
  <c r="S27" i="19"/>
  <c r="Z27" i="19" s="1"/>
  <c r="U27" i="19"/>
  <c r="Q27" i="19"/>
  <c r="X27" i="19" s="1"/>
  <c r="Q32" i="19" l="1"/>
  <c r="X32" i="19" s="1"/>
  <c r="Q16" i="19"/>
  <c r="X16" i="19" s="1"/>
  <c r="Q31" i="19" l="1"/>
  <c r="X31" i="19" s="1"/>
  <c r="R31" i="19"/>
  <c r="Y31" i="19" s="1"/>
  <c r="S31" i="19"/>
  <c r="Z31" i="19" s="1"/>
  <c r="U31" i="19"/>
  <c r="U13" i="19"/>
  <c r="U14" i="19"/>
  <c r="U15" i="19"/>
  <c r="S13" i="19"/>
  <c r="Z13" i="19" s="1"/>
  <c r="S14" i="19"/>
  <c r="Z14" i="19" s="1"/>
  <c r="R13" i="19"/>
  <c r="Y13" i="19" s="1"/>
  <c r="R14" i="19"/>
  <c r="Y14" i="19" s="1"/>
  <c r="R15" i="19"/>
  <c r="Y15" i="19" s="1"/>
  <c r="Q13" i="19"/>
  <c r="X13" i="19" s="1"/>
  <c r="Q14" i="19"/>
  <c r="X14" i="19" s="1"/>
  <c r="U34" i="19"/>
  <c r="AB34" i="19" s="1"/>
  <c r="S34" i="19"/>
  <c r="Z34" i="19" s="1"/>
  <c r="R34" i="19"/>
  <c r="Y34" i="19" s="1"/>
  <c r="Q34" i="19"/>
  <c r="X34" i="19" s="1"/>
  <c r="U33" i="19"/>
  <c r="AB33" i="19" s="1"/>
  <c r="S33" i="19"/>
  <c r="Z33" i="19" s="1"/>
  <c r="R33" i="19"/>
  <c r="Y33" i="19" s="1"/>
  <c r="Q33" i="19"/>
  <c r="X33" i="19" s="1"/>
  <c r="U30" i="19"/>
  <c r="S30" i="19"/>
  <c r="Z30" i="19" s="1"/>
  <c r="R30" i="19"/>
  <c r="Y30" i="19" s="1"/>
  <c r="Q30" i="19"/>
  <c r="X30" i="19" s="1"/>
  <c r="S29" i="19"/>
  <c r="Z29" i="19" s="1"/>
  <c r="R29" i="19"/>
  <c r="Y29" i="19" s="1"/>
  <c r="Q29" i="19"/>
  <c r="X29" i="19" s="1"/>
  <c r="U28" i="19"/>
  <c r="S28" i="19"/>
  <c r="Z28" i="19" s="1"/>
  <c r="R28" i="19"/>
  <c r="Y28" i="19" s="1"/>
  <c r="Q28" i="19"/>
  <c r="X28" i="19" s="1"/>
  <c r="U26" i="19"/>
  <c r="S26" i="19"/>
  <c r="Z26" i="19" s="1"/>
  <c r="R26" i="19"/>
  <c r="Y26" i="19" s="1"/>
  <c r="Q26" i="19"/>
  <c r="X26" i="19" s="1"/>
  <c r="U25" i="19"/>
  <c r="S25" i="19"/>
  <c r="Z25" i="19" s="1"/>
  <c r="R25" i="19"/>
  <c r="Y25" i="19" s="1"/>
  <c r="Q25" i="19"/>
  <c r="X25" i="19" s="1"/>
  <c r="U24" i="19"/>
  <c r="S24" i="19"/>
  <c r="Z24" i="19" s="1"/>
  <c r="R24" i="19"/>
  <c r="Y24" i="19" s="1"/>
  <c r="Q24" i="19"/>
  <c r="X24" i="19" s="1"/>
  <c r="U23" i="19"/>
  <c r="S23" i="19"/>
  <c r="Z23" i="19" s="1"/>
  <c r="R23" i="19"/>
  <c r="Y23" i="19" s="1"/>
  <c r="Q23" i="19"/>
  <c r="X23" i="19" s="1"/>
  <c r="U22" i="19"/>
  <c r="S22" i="19"/>
  <c r="Z22" i="19" s="1"/>
  <c r="R22" i="19"/>
  <c r="Y22" i="19" s="1"/>
  <c r="Q22" i="19"/>
  <c r="X22" i="19" s="1"/>
  <c r="U21" i="19"/>
  <c r="S21" i="19"/>
  <c r="Z21" i="19" s="1"/>
  <c r="R21" i="19"/>
  <c r="Y21" i="19" s="1"/>
  <c r="Q21" i="19"/>
  <c r="X21" i="19" s="1"/>
  <c r="U20" i="19"/>
  <c r="S20" i="19"/>
  <c r="Z20" i="19" s="1"/>
  <c r="R20" i="19"/>
  <c r="Y20" i="19" s="1"/>
  <c r="Q20" i="19"/>
  <c r="X20" i="19" s="1"/>
  <c r="U19" i="19"/>
  <c r="S19" i="19"/>
  <c r="Z19" i="19" s="1"/>
  <c r="R19" i="19"/>
  <c r="Y19" i="19" s="1"/>
  <c r="Q19" i="19"/>
  <c r="X19" i="19" s="1"/>
  <c r="U18" i="19"/>
  <c r="S18" i="19"/>
  <c r="Z18" i="19" s="1"/>
  <c r="R18" i="19"/>
  <c r="Y18" i="19" s="1"/>
  <c r="Q18" i="19"/>
  <c r="X18" i="19" s="1"/>
  <c r="U17" i="19"/>
  <c r="S17" i="19"/>
  <c r="Z17" i="19" s="1"/>
  <c r="R17" i="19"/>
  <c r="Y17" i="19" s="1"/>
  <c r="Q17" i="19"/>
  <c r="X17" i="19" s="1"/>
  <c r="S15" i="19"/>
  <c r="Z15" i="19" s="1"/>
  <c r="Q15" i="19"/>
  <c r="X15" i="19" s="1"/>
  <c r="U12" i="19"/>
  <c r="S12" i="19"/>
  <c r="Z12" i="19" s="1"/>
  <c r="R12" i="19"/>
  <c r="Y12" i="19" s="1"/>
  <c r="Q12" i="19"/>
  <c r="X12" i="19" s="1"/>
  <c r="U11" i="19"/>
  <c r="S11" i="19"/>
  <c r="Z11" i="19" s="1"/>
  <c r="R11" i="19"/>
  <c r="Y11" i="19" s="1"/>
  <c r="Q11" i="19"/>
  <c r="X11" i="19" s="1"/>
  <c r="U10" i="19"/>
  <c r="S10" i="19"/>
  <c r="Z10" i="19" s="1"/>
  <c r="R10" i="19"/>
  <c r="Y10" i="19" s="1"/>
  <c r="Q10" i="19"/>
  <c r="X10" i="19" s="1"/>
  <c r="U9" i="19"/>
  <c r="S9" i="19"/>
  <c r="Z9" i="19" s="1"/>
  <c r="R9" i="19"/>
  <c r="Y9" i="19" s="1"/>
  <c r="Q9" i="19"/>
  <c r="X9" i="19" s="1"/>
  <c r="U8" i="19"/>
  <c r="S8" i="19"/>
  <c r="Z8" i="19" s="1"/>
  <c r="R8" i="19"/>
  <c r="Y8" i="19" s="1"/>
  <c r="Q8" i="19"/>
  <c r="X8" i="19" s="1"/>
  <c r="Q7" i="19"/>
  <c r="X7" i="19" s="1"/>
  <c r="S7" i="19"/>
  <c r="Z7" i="19" s="1"/>
  <c r="R7" i="19"/>
  <c r="Y7" i="19" s="1"/>
  <c r="U6" i="19"/>
  <c r="S6" i="19"/>
  <c r="Z6" i="19" s="1"/>
  <c r="R6" i="19"/>
  <c r="Y6" i="19" s="1"/>
  <c r="Q6" i="19"/>
  <c r="X6" i="19" s="1"/>
  <c r="U5" i="19"/>
  <c r="S5" i="19"/>
  <c r="Z5" i="19" s="1"/>
  <c r="R5" i="19"/>
  <c r="Y5" i="19" s="1"/>
  <c r="Q5" i="19"/>
  <c r="X5" i="19" s="1"/>
</calcChain>
</file>

<file path=xl/sharedStrings.xml><?xml version="1.0" encoding="utf-8"?>
<sst xmlns="http://schemas.openxmlformats.org/spreadsheetml/2006/main" count="475" uniqueCount="148">
  <si>
    <t>Belgium</t>
  </si>
  <si>
    <t>Bulgaria</t>
  </si>
  <si>
    <t>Czechia</t>
  </si>
  <si>
    <t>Denmark</t>
  </si>
  <si>
    <t>Greece</t>
  </si>
  <si>
    <t>Spain</t>
  </si>
  <si>
    <t>France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</si>
  <si>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</si>
  <si>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</si>
  <si>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</si>
  <si>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</si>
  <si>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</si>
  <si>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</si>
  <si>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</si>
  <si>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</si>
  <si>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Slovakia</t>
  </si>
  <si>
    <t>Finland</t>
  </si>
  <si>
    <t>Sweden</t>
  </si>
  <si>
    <t>Iceland</t>
  </si>
  <si>
    <t>Liechtenstein</t>
  </si>
  <si>
    <t>Norway</t>
  </si>
  <si>
    <t>Switzerland</t>
  </si>
  <si>
    <t>Source: Eurostat (online data code: demo_mexrt)</t>
  </si>
  <si>
    <t>Figure 1: Monthly excess mortality in the EU</t>
  </si>
  <si>
    <t>YEAR</t>
  </si>
  <si>
    <t>MONTH</t>
  </si>
  <si>
    <t>2020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</si>
  <si>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</si>
  <si>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</si>
  <si>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</si>
  <si>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</si>
  <si>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</si>
  <si>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</si>
  <si>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</si>
  <si>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</si>
  <si>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</si>
  <si>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</si>
  <si>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</si>
  <si>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</si>
  <si>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</t>
  </si>
  <si>
    <t>2022</t>
  </si>
  <si>
    <t>level</t>
  </si>
  <si>
    <t>Note: Data for 2020-2023 are provisional</t>
  </si>
  <si>
    <t>Country</t>
  </si>
  <si>
    <t>Month</t>
  </si>
  <si>
    <t>Figure 3: Weekly deaths in EU-27, 2023-2024 compared to baseline 2016-2019</t>
  </si>
  <si>
    <t>Coverage: 27 EU Member States countries</t>
  </si>
  <si>
    <t>Data for 2023-2024 are provisional</t>
  </si>
  <si>
    <t>Source: Eurostat (online data code: demo_r_mwk_ts)</t>
  </si>
  <si>
    <t>Year</t>
  </si>
  <si>
    <t>Week</t>
  </si>
  <si>
    <t>Baseline 2016-2019</t>
  </si>
  <si>
    <t>2023-2024</t>
  </si>
  <si>
    <t>W01</t>
  </si>
  <si>
    <t>W04</t>
  </si>
  <si>
    <t>W07</t>
  </si>
  <si>
    <t>W10</t>
  </si>
  <si>
    <t>W13</t>
  </si>
  <si>
    <t>W16</t>
  </si>
  <si>
    <t>W19</t>
  </si>
  <si>
    <t>W22</t>
  </si>
  <si>
    <t>W25</t>
  </si>
  <si>
    <t xml:space="preserve">     </t>
  </si>
  <si>
    <t>W28</t>
  </si>
  <si>
    <t>W31</t>
  </si>
  <si>
    <t>W34</t>
  </si>
  <si>
    <t>W37</t>
  </si>
  <si>
    <t>W40</t>
  </si>
  <si>
    <t>W43</t>
  </si>
  <si>
    <t>W46</t>
  </si>
  <si>
    <t>W49</t>
  </si>
  <si>
    <r>
      <t>Source:</t>
    </r>
    <r>
      <rPr>
        <sz val="8"/>
        <rFont val="Arial"/>
        <family val="2"/>
      </rPr>
      <t xml:space="preserve"> Eurostat (online data code: demo_r_mwk_ts)</t>
    </r>
  </si>
  <si>
    <t>(Number of deaths)</t>
  </si>
  <si>
    <t>Deaths in the most affected region</t>
  </si>
  <si>
    <t>Total deaths</t>
  </si>
  <si>
    <t>Nov-2023</t>
  </si>
  <si>
    <t>Dec-2023</t>
  </si>
  <si>
    <t>EU</t>
  </si>
  <si>
    <t>Germany</t>
  </si>
  <si>
    <t>Estonia</t>
  </si>
  <si>
    <t>Ireland</t>
  </si>
  <si>
    <t>Croatia</t>
  </si>
  <si>
    <t>Italy</t>
  </si>
  <si>
    <t>Cyprus</t>
  </si>
  <si>
    <t>Netherlands</t>
  </si>
  <si>
    <t>Romania</t>
  </si>
  <si>
    <t>Slovenia</t>
  </si>
  <si>
    <t>Jan-2024</t>
  </si>
  <si>
    <r>
      <t>Source:</t>
    </r>
    <r>
      <rPr>
        <sz val="10"/>
        <rFont val="Arial"/>
        <family val="2"/>
      </rPr>
      <t xml:space="preserve"> Eurostat (online data code: demo_mexrt)</t>
    </r>
  </si>
  <si>
    <t>Germany*</t>
  </si>
  <si>
    <t>Croatia**</t>
  </si>
  <si>
    <t>Cyprus**</t>
  </si>
  <si>
    <t>Luxembourg**</t>
  </si>
  <si>
    <t>Estonia**</t>
  </si>
  <si>
    <t>Ireland**</t>
  </si>
  <si>
    <t xml:space="preserve">**  Only national data available </t>
  </si>
  <si>
    <t>Liechtenstein**</t>
  </si>
  <si>
    <t>Notes: Data for 2024 are provisional.</t>
  </si>
  <si>
    <t>*   Only data for NUTS-1 region available</t>
  </si>
  <si>
    <t xml:space="preserve"> Most affected NUTS-3 region</t>
  </si>
  <si>
    <t xml:space="preserve">Note: Data for 2023 and 2024 are provisional. </t>
  </si>
  <si>
    <t>Feb-2024</t>
  </si>
  <si>
    <t>Slovenia*</t>
  </si>
  <si>
    <t>Arr. Antwerpen</t>
  </si>
  <si>
    <t>Sofia</t>
  </si>
  <si>
    <t>Kentrikos Tomeas Athinon</t>
  </si>
  <si>
    <t>Rīga</t>
  </si>
  <si>
    <t>Vilniaus apskritis</t>
  </si>
  <si>
    <t>Budapest</t>
  </si>
  <si>
    <t>Miasto Warszawa</t>
  </si>
  <si>
    <t>Wien</t>
  </si>
  <si>
    <t>Nord</t>
  </si>
  <si>
    <t>Mar-2024</t>
  </si>
  <si>
    <t>Groot-Rijnmond</t>
  </si>
  <si>
    <t>Apr-2024</t>
  </si>
  <si>
    <t>Iceland*</t>
  </si>
  <si>
    <t>May-2024</t>
  </si>
  <si>
    <t>;</t>
  </si>
  <si>
    <t>Average weekly deaths 2016-2019</t>
  </si>
  <si>
    <t>Madrid</t>
  </si>
  <si>
    <t>Jun-2024</t>
  </si>
  <si>
    <t>Jul-2024</t>
  </si>
  <si>
    <t>Sydjylland</t>
  </si>
  <si>
    <t>; Missing data or not applicable</t>
  </si>
  <si>
    <t>Stockholms län</t>
  </si>
  <si>
    <t>Grande Lisboa</t>
  </si>
  <si>
    <t>Aug-2024</t>
  </si>
  <si>
    <t>Sep-2024</t>
  </si>
  <si>
    <t>Milano</t>
  </si>
  <si>
    <t>Höfuðborgarsvæði</t>
  </si>
  <si>
    <t>Oct-2024</t>
  </si>
  <si>
    <t>Table 1: Excess mortality indicator</t>
  </si>
  <si>
    <t xml:space="preserve">Table 2: Deaths </t>
  </si>
  <si>
    <t>Nov-2024</t>
  </si>
  <si>
    <t/>
  </si>
  <si>
    <t>Percentage of monthly additional deaths between November 2023 and November 2024 compared to average monthly deaths in 2016-2019</t>
  </si>
  <si>
    <t>; data not available</t>
  </si>
  <si>
    <t>The EU aggregate for November 2024 was estimated using the latest available data from Malta and Romania.</t>
  </si>
  <si>
    <t>The indicators for Malta and Romania were estimated based on the latest provisional available data.</t>
  </si>
  <si>
    <t>Deaths by country and the most affected region in November 2024</t>
  </si>
  <si>
    <t>Week-44</t>
  </si>
  <si>
    <t>Week-45</t>
  </si>
  <si>
    <t>Week-46</t>
  </si>
  <si>
    <t>Week-47</t>
  </si>
  <si>
    <t>Week-48</t>
  </si>
  <si>
    <t>Weekly deaths 2024 - weeks 44-48</t>
  </si>
  <si>
    <t>Additional weekly deaths 2024 - weeks 44-48</t>
  </si>
  <si>
    <t>Rate by week 2024 - weeks 44-48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</si>
</sst>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i"/>
    <numFmt numFmtId="165" formatCode="0.0"/>
    <numFmt numFmtId="166" formatCode="#,##0.0"/>
    <numFmt numFmtId="167" formatCode="0.00000"/>
    <numFmt numFmtId="168" formatCode="#\ ##0"/>
  </numFmts>
  <fonts count="17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 style="medium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/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/>
      <right style="medium">
        <color indexed="64"/>
      </right>
      <top style="hair">
        <color rgb="FFC0C0C0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dotted">
        <color rgb="FF000000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hair">
        <color theme="0" tint="-0.249977111117893"/>
      </bottom>
      <diagonal/>
    </border>
    <border>
      <left/>
      <right style="thin">
        <color indexed="64"/>
      </right>
      <top/>
      <bottom style="hair">
        <color theme="0" tint="-0.249977111117893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theme="0" tint="-0.14999847407452621"/>
      </bottom>
      <diagonal/>
    </border>
    <border>
      <left/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999847407452621"/>
      </bottom>
      <diagonal/>
    </border>
    <border>
      <left/>
      <right/>
      <top style="thin">
        <color rgb="FF000000"/>
      </top>
      <bottom style="hair">
        <color theme="0" tint="-0.14999847407452621"/>
      </bottom>
      <diagonal/>
    </border>
    <border>
      <left/>
      <right/>
      <top style="hair">
        <color theme="0" tint="-0.14999847407452621"/>
      </top>
      <bottom style="hair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double">
        <color indexed="64"/>
      </bottom>
      <diagonal/>
    </border>
    <border>
      <left/>
      <right/>
      <top style="hair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hair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rgb="FFC0C0C0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theme="0" tint="-0.14999847407452621"/>
      </top>
      <bottom style="hair">
        <color rgb="FFC0C0C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rgb="FFC0C0C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theme="0" tint="-0.249977111117893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rgb="FFC0C0C0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ill="0" applyBorder="0" applyProtection="0">
      <alignment horizontal="right"/>
    </xf>
    <xf numFmtId="43" fontId="13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left"/>
    </xf>
    <xf numFmtId="0" fontId="3" fillId="3" borderId="0" xfId="1" applyFont="1" applyFill="1"/>
    <xf numFmtId="17" fontId="4" fillId="0" borderId="0" xfId="0" applyNumberFormat="1" applyFont="1"/>
    <xf numFmtId="165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1" fontId="4" fillId="3" borderId="0" xfId="0" applyNumberFormat="1" applyFont="1" applyFill="1"/>
    <xf numFmtId="3" fontId="4" fillId="3" borderId="0" xfId="0" applyNumberFormat="1" applyFont="1" applyFill="1"/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3" borderId="2" xfId="0" applyFont="1" applyFill="1" applyBorder="1"/>
    <xf numFmtId="0" fontId="4" fillId="3" borderId="5" xfId="0" applyFont="1" applyFill="1" applyBorder="1"/>
    <xf numFmtId="0" fontId="4" fillId="3" borderId="9" xfId="0" applyFont="1" applyFill="1" applyBorder="1"/>
    <xf numFmtId="0" fontId="4" fillId="3" borderId="12" xfId="0" applyFont="1" applyFill="1" applyBorder="1"/>
    <xf numFmtId="0" fontId="4" fillId="3" borderId="14" xfId="0" applyFont="1" applyFill="1" applyBorder="1"/>
    <xf numFmtId="0" fontId="6" fillId="3" borderId="0" xfId="1" applyFont="1" applyFill="1" applyAlignment="1">
      <alignment horizontal="left"/>
    </xf>
    <xf numFmtId="0" fontId="6" fillId="3" borderId="0" xfId="1" applyFont="1" applyFill="1"/>
    <xf numFmtId="0" fontId="7" fillId="3" borderId="0" xfId="1" applyFont="1" applyFill="1"/>
    <xf numFmtId="0" fontId="8" fillId="3" borderId="0" xfId="0" applyFont="1" applyFill="1"/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 wrapText="1"/>
    </xf>
    <xf numFmtId="164" fontId="9" fillId="2" borderId="20" xfId="2" applyFont="1" applyFill="1" applyBorder="1" applyAlignment="1">
      <alignment horizontal="center" vertical="center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horizontal="center" vertical="center"/>
    </xf>
    <xf numFmtId="49" fontId="9" fillId="2" borderId="22" xfId="2" applyNumberFormat="1" applyFont="1" applyFill="1" applyBorder="1" applyAlignment="1">
      <alignment horizontal="center" vertical="center"/>
    </xf>
    <xf numFmtId="164" fontId="9" fillId="7" borderId="23" xfId="2" applyFont="1" applyFill="1" applyBorder="1" applyAlignment="1">
      <alignment horizontal="left"/>
    </xf>
    <xf numFmtId="164" fontId="3" fillId="7" borderId="21" xfId="2" applyFont="1" applyFill="1" applyBorder="1">
      <alignment horizontal="right"/>
    </xf>
    <xf numFmtId="165" fontId="3" fillId="7" borderId="21" xfId="2" applyNumberFormat="1" applyFont="1" applyFill="1" applyBorder="1">
      <alignment horizontal="right"/>
    </xf>
    <xf numFmtId="164" fontId="3" fillId="3" borderId="25" xfId="2" applyFont="1" applyFill="1" applyBorder="1">
      <alignment horizontal="right"/>
    </xf>
    <xf numFmtId="164" fontId="3" fillId="3" borderId="27" xfId="2" applyFont="1" applyFill="1" applyBorder="1">
      <alignment horizontal="right"/>
    </xf>
    <xf numFmtId="164" fontId="3" fillId="3" borderId="29" xfId="2" applyFont="1" applyFill="1" applyBorder="1">
      <alignment horizontal="right"/>
    </xf>
    <xf numFmtId="164" fontId="3" fillId="3" borderId="30" xfId="2" applyFont="1" applyFill="1" applyBorder="1">
      <alignment horizontal="right"/>
    </xf>
    <xf numFmtId="164" fontId="3" fillId="3" borderId="33" xfId="2" applyFont="1" applyFill="1" applyBorder="1">
      <alignment horizontal="right"/>
    </xf>
    <xf numFmtId="164" fontId="3" fillId="3" borderId="35" xfId="2" applyFont="1" applyFill="1" applyBorder="1">
      <alignment horizontal="right"/>
    </xf>
    <xf numFmtId="164" fontId="3" fillId="3" borderId="37" xfId="2" applyFont="1" applyFill="1" applyBorder="1">
      <alignment horizontal="right"/>
    </xf>
    <xf numFmtId="164" fontId="3" fillId="3" borderId="39" xfId="2" applyFont="1" applyFill="1" applyBorder="1">
      <alignment horizontal="right"/>
    </xf>
    <xf numFmtId="164" fontId="3" fillId="3" borderId="17" xfId="2" applyFont="1" applyFill="1" applyBorder="1">
      <alignment horizontal="right"/>
    </xf>
    <xf numFmtId="164" fontId="3" fillId="7" borderId="40" xfId="2" applyFont="1" applyFill="1" applyBorder="1">
      <alignment horizontal="right"/>
    </xf>
    <xf numFmtId="0" fontId="0" fillId="3" borderId="41" xfId="0" applyFill="1" applyBorder="1"/>
    <xf numFmtId="0" fontId="3" fillId="3" borderId="0" xfId="1" applyFont="1" applyFill="1" applyAlignment="1">
      <alignment horizontal="left"/>
    </xf>
    <xf numFmtId="0" fontId="11" fillId="3" borderId="0" xfId="1" applyFont="1" applyFill="1"/>
    <xf numFmtId="164" fontId="3" fillId="3" borderId="26" xfId="2" applyFont="1" applyFill="1" applyBorder="1">
      <alignment horizontal="right"/>
    </xf>
    <xf numFmtId="164" fontId="3" fillId="3" borderId="36" xfId="2" applyFont="1" applyFill="1" applyBorder="1">
      <alignment horizontal="right"/>
    </xf>
    <xf numFmtId="164" fontId="3" fillId="3" borderId="38" xfId="2" applyFont="1" applyFill="1" applyBorder="1">
      <alignment horizontal="right"/>
    </xf>
    <xf numFmtId="0" fontId="9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64" fontId="9" fillId="3" borderId="24" xfId="2" applyFont="1" applyFill="1" applyBorder="1" applyAlignment="1">
      <alignment horizontal="left"/>
    </xf>
    <xf numFmtId="164" fontId="9" fillId="3" borderId="28" xfId="2" applyFont="1" applyFill="1" applyBorder="1" applyAlignment="1">
      <alignment horizontal="left"/>
    </xf>
    <xf numFmtId="164" fontId="9" fillId="3" borderId="31" xfId="2" applyFont="1" applyFill="1" applyBorder="1" applyAlignment="1">
      <alignment horizontal="left"/>
    </xf>
    <xf numFmtId="164" fontId="9" fillId="3" borderId="34" xfId="2" applyFont="1" applyFill="1" applyBorder="1" applyAlignment="1">
      <alignment horizontal="left"/>
    </xf>
    <xf numFmtId="49" fontId="9" fillId="2" borderId="40" xfId="2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1" fontId="4" fillId="3" borderId="6" xfId="0" applyNumberFormat="1" applyFont="1" applyFill="1" applyBorder="1" applyAlignment="1">
      <alignment horizontal="right"/>
    </xf>
    <xf numFmtId="1" fontId="0" fillId="3" borderId="0" xfId="0" applyNumberFormat="1" applyFill="1"/>
    <xf numFmtId="164" fontId="3" fillId="7" borderId="42" xfId="2" applyFont="1" applyFill="1" applyBorder="1">
      <alignment horizontal="right"/>
    </xf>
    <xf numFmtId="49" fontId="9" fillId="2" borderId="42" xfId="2" applyNumberFormat="1" applyFont="1" applyFill="1" applyBorder="1" applyAlignment="1">
      <alignment horizontal="center" vertical="center"/>
    </xf>
    <xf numFmtId="165" fontId="0" fillId="3" borderId="43" xfId="0" applyNumberFormat="1" applyFill="1" applyBorder="1" applyAlignment="1">
      <alignment horizontal="right" vertical="center"/>
    </xf>
    <xf numFmtId="165" fontId="0" fillId="3" borderId="44" xfId="0" applyNumberFormat="1" applyFill="1" applyBorder="1" applyAlignment="1">
      <alignment horizontal="right" vertical="center"/>
    </xf>
    <xf numFmtId="165" fontId="0" fillId="3" borderId="45" xfId="0" applyNumberFormat="1" applyFill="1" applyBorder="1" applyAlignment="1">
      <alignment horizontal="right" vertical="center"/>
    </xf>
    <xf numFmtId="165" fontId="0" fillId="3" borderId="46" xfId="0" applyNumberFormat="1" applyFill="1" applyBorder="1" applyAlignment="1">
      <alignment horizontal="right" vertical="center"/>
    </xf>
    <xf numFmtId="165" fontId="0" fillId="3" borderId="47" xfId="0" applyNumberFormat="1" applyFill="1" applyBorder="1" applyAlignment="1">
      <alignment horizontal="right" vertical="center"/>
    </xf>
    <xf numFmtId="165" fontId="0" fillId="3" borderId="48" xfId="0" applyNumberFormat="1" applyFill="1" applyBorder="1" applyAlignment="1">
      <alignment horizontal="right" vertical="center"/>
    </xf>
    <xf numFmtId="165" fontId="0" fillId="3" borderId="49" xfId="0" applyNumberFormat="1" applyFill="1" applyBorder="1" applyAlignment="1">
      <alignment horizontal="right" vertical="center"/>
    </xf>
    <xf numFmtId="165" fontId="0" fillId="3" borderId="50" xfId="0" applyNumberFormat="1" applyFill="1" applyBorder="1" applyAlignment="1">
      <alignment horizontal="right" vertical="center"/>
    </xf>
    <xf numFmtId="3" fontId="4" fillId="3" borderId="6" xfId="3" applyNumberFormat="1" applyFont="1" applyFill="1" applyBorder="1" applyAlignment="1">
      <alignment horizontal="right"/>
    </xf>
    <xf numFmtId="3" fontId="4" fillId="3" borderId="8" xfId="3" applyNumberFormat="1" applyFont="1" applyFill="1" applyBorder="1" applyAlignment="1">
      <alignment horizontal="right"/>
    </xf>
    <xf numFmtId="3" fontId="4" fillId="3" borderId="10" xfId="3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" fontId="4" fillId="3" borderId="15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horizontal="right"/>
    </xf>
    <xf numFmtId="1" fontId="4" fillId="3" borderId="13" xfId="0" applyNumberFormat="1" applyFont="1" applyFill="1" applyBorder="1" applyAlignment="1">
      <alignment horizontal="right"/>
    </xf>
    <xf numFmtId="165" fontId="0" fillId="3" borderId="51" xfId="0" applyNumberFormat="1" applyFill="1" applyBorder="1" applyAlignment="1">
      <alignment horizontal="right" vertical="center"/>
    </xf>
    <xf numFmtId="165" fontId="0" fillId="3" borderId="52" xfId="0" applyNumberFormat="1" applyFill="1" applyBorder="1" applyAlignment="1">
      <alignment horizontal="right" vertical="center"/>
    </xf>
    <xf numFmtId="165" fontId="0" fillId="3" borderId="53" xfId="0" applyNumberFormat="1" applyFill="1" applyBorder="1" applyAlignment="1">
      <alignment horizontal="right" vertical="center"/>
    </xf>
    <xf numFmtId="165" fontId="0" fillId="3" borderId="54" xfId="0" applyNumberFormat="1" applyFill="1" applyBorder="1" applyAlignment="1">
      <alignment horizontal="right" vertical="center"/>
    </xf>
    <xf numFmtId="165" fontId="0" fillId="3" borderId="0" xfId="0" applyNumberFormat="1" applyFill="1"/>
    <xf numFmtId="0" fontId="12" fillId="6" borderId="0" xfId="0" applyFont="1" applyFill="1" applyAlignment="1">
      <alignment horizontal="center" vertical="center"/>
    </xf>
    <xf numFmtId="165" fontId="3" fillId="7" borderId="40" xfId="2" applyNumberFormat="1" applyFont="1" applyFill="1" applyBorder="1">
      <alignment horizontal="right"/>
    </xf>
    <xf numFmtId="165" fontId="0" fillId="0" borderId="0" xfId="0" applyNumberFormat="1" applyAlignment="1">
      <alignment vertical="center"/>
    </xf>
    <xf numFmtId="3" fontId="4" fillId="3" borderId="55" xfId="3" applyNumberFormat="1" applyFont="1" applyFill="1" applyBorder="1" applyAlignment="1">
      <alignment horizontal="right"/>
    </xf>
    <xf numFmtId="3" fontId="4" fillId="3" borderId="56" xfId="0" applyNumberFormat="1" applyFont="1" applyFill="1" applyBorder="1" applyAlignment="1">
      <alignment horizontal="right"/>
    </xf>
    <xf numFmtId="0" fontId="5" fillId="2" borderId="57" xfId="0" applyFont="1" applyFill="1" applyBorder="1" applyAlignment="1">
      <alignment horizontal="left" vertical="center"/>
    </xf>
    <xf numFmtId="3" fontId="4" fillId="3" borderId="58" xfId="3" applyNumberFormat="1" applyFont="1" applyFill="1" applyBorder="1" applyAlignment="1">
      <alignment horizontal="right"/>
    </xf>
    <xf numFmtId="3" fontId="4" fillId="3" borderId="29" xfId="3" applyNumberFormat="1" applyFont="1" applyFill="1" applyBorder="1" applyAlignment="1">
      <alignment horizontal="right"/>
    </xf>
    <xf numFmtId="3" fontId="4" fillId="3" borderId="25" xfId="3" applyNumberFormat="1" applyFont="1" applyFill="1" applyBorder="1" applyAlignment="1">
      <alignment horizontal="right"/>
    </xf>
    <xf numFmtId="3" fontId="4" fillId="3" borderId="59" xfId="3" applyNumberFormat="1" applyFont="1" applyFill="1" applyBorder="1" applyAlignment="1">
      <alignment horizontal="right"/>
    </xf>
    <xf numFmtId="3" fontId="4" fillId="3" borderId="29" xfId="0" applyNumberFormat="1" applyFont="1" applyFill="1" applyBorder="1" applyAlignment="1">
      <alignment horizontal="right"/>
    </xf>
    <xf numFmtId="3" fontId="4" fillId="3" borderId="60" xfId="0" applyNumberFormat="1" applyFont="1" applyFill="1" applyBorder="1" applyAlignment="1">
      <alignment horizontal="right"/>
    </xf>
    <xf numFmtId="0" fontId="0" fillId="0" borderId="0" xfId="0" applyBorder="1"/>
    <xf numFmtId="0" fontId="5" fillId="2" borderId="61" xfId="0" applyFont="1" applyFill="1" applyBorder="1" applyAlignment="1">
      <alignment horizontal="left" vertical="center"/>
    </xf>
    <xf numFmtId="3" fontId="4" fillId="3" borderId="25" xfId="0" applyNumberFormat="1" applyFont="1" applyFill="1" applyBorder="1" applyAlignment="1">
      <alignment horizontal="right"/>
    </xf>
    <xf numFmtId="0" fontId="4" fillId="0" borderId="2" xfId="0" applyFont="1" applyFill="1" applyBorder="1"/>
    <xf numFmtId="3" fontId="15" fillId="0" borderId="0" xfId="3" applyNumberFormat="1" applyFont="1" applyFill="1" applyBorder="1" applyAlignment="1">
      <alignment horizontal="right"/>
    </xf>
    <xf numFmtId="0" fontId="4" fillId="0" borderId="64" xfId="0" applyFont="1" applyFill="1" applyBorder="1"/>
    <xf numFmtId="0" fontId="4" fillId="0" borderId="5" xfId="0" applyFont="1" applyFill="1" applyBorder="1"/>
    <xf numFmtId="0" fontId="4" fillId="0" borderId="9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5" fillId="2" borderId="19" xfId="0" applyFont="1" applyFill="1" applyBorder="1" applyAlignment="1">
      <alignment horizontal="left" vertical="center"/>
    </xf>
    <xf numFmtId="0" fontId="0" fillId="0" borderId="71" xfId="0" applyBorder="1"/>
    <xf numFmtId="0" fontId="4" fillId="3" borderId="64" xfId="0" applyFont="1" applyFill="1" applyBorder="1"/>
    <xf numFmtId="3" fontId="4" fillId="3" borderId="72" xfId="3" applyNumberFormat="1" applyFont="1" applyFill="1" applyBorder="1" applyAlignment="1">
      <alignment horizontal="right"/>
    </xf>
    <xf numFmtId="3" fontId="4" fillId="3" borderId="7" xfId="3" applyNumberFormat="1" applyFont="1" applyFill="1" applyBorder="1" applyAlignment="1">
      <alignment horizontal="right"/>
    </xf>
    <xf numFmtId="3" fontId="4" fillId="3" borderId="4" xfId="3" applyNumberFormat="1" applyFont="1" applyFill="1" applyBorder="1" applyAlignment="1">
      <alignment horizontal="right"/>
    </xf>
    <xf numFmtId="3" fontId="4" fillId="3" borderId="11" xfId="3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right"/>
    </xf>
    <xf numFmtId="0" fontId="0" fillId="0" borderId="68" xfId="0" applyBorder="1"/>
    <xf numFmtId="166" fontId="15" fillId="0" borderId="0" xfId="3" applyNumberFormat="1" applyFont="1" applyFill="1" applyBorder="1" applyAlignment="1">
      <alignment horizontal="right"/>
    </xf>
    <xf numFmtId="166" fontId="15" fillId="0" borderId="63" xfId="3" applyNumberFormat="1" applyFont="1" applyFill="1" applyBorder="1" applyAlignment="1">
      <alignment horizontal="right"/>
    </xf>
    <xf numFmtId="166" fontId="15" fillId="0" borderId="66" xfId="3" applyNumberFormat="1" applyFont="1" applyFill="1" applyBorder="1" applyAlignment="1">
      <alignment horizontal="right"/>
    </xf>
    <xf numFmtId="166" fontId="15" fillId="0" borderId="67" xfId="3" applyNumberFormat="1" applyFont="1" applyFill="1" applyBorder="1" applyAlignment="1">
      <alignment horizontal="right"/>
    </xf>
    <xf numFmtId="166" fontId="15" fillId="0" borderId="68" xfId="3" applyNumberFormat="1" applyFont="1" applyFill="1" applyBorder="1" applyAlignment="1">
      <alignment horizontal="right"/>
    </xf>
    <xf numFmtId="166" fontId="15" fillId="0" borderId="69" xfId="3" applyNumberFormat="1" applyFont="1" applyFill="1" applyBorder="1" applyAlignment="1">
      <alignment horizontal="right"/>
    </xf>
    <xf numFmtId="166" fontId="15" fillId="0" borderId="70" xfId="3" applyNumberFormat="1" applyFont="1" applyFill="1" applyBorder="1" applyAlignment="1">
      <alignment horizontal="right"/>
    </xf>
    <xf numFmtId="3" fontId="4" fillId="3" borderId="75" xfId="3" applyNumberFormat="1" applyFont="1" applyFill="1" applyBorder="1" applyAlignment="1">
      <alignment horizontal="right"/>
    </xf>
    <xf numFmtId="0" fontId="4" fillId="3" borderId="76" xfId="0" applyFont="1" applyFill="1" applyBorder="1"/>
    <xf numFmtId="3" fontId="4" fillId="3" borderId="32" xfId="3" applyNumberFormat="1" applyFont="1" applyFill="1" applyBorder="1" applyAlignment="1">
      <alignment horizontal="right"/>
    </xf>
    <xf numFmtId="3" fontId="4" fillId="3" borderId="78" xfId="0" applyNumberFormat="1" applyFont="1" applyFill="1" applyBorder="1" applyAlignment="1">
      <alignment horizontal="right"/>
    </xf>
    <xf numFmtId="166" fontId="15" fillId="0" borderId="79" xfId="3" applyNumberFormat="1" applyFont="1" applyFill="1" applyBorder="1" applyAlignment="1">
      <alignment horizontal="right"/>
    </xf>
    <xf numFmtId="166" fontId="15" fillId="0" borderId="65" xfId="3" applyNumberFormat="1" applyFont="1" applyFill="1" applyBorder="1" applyAlignment="1">
      <alignment horizontal="right"/>
    </xf>
    <xf numFmtId="3" fontId="15" fillId="0" borderId="77" xfId="3" applyNumberFormat="1" applyFont="1" applyFill="1" applyBorder="1" applyAlignment="1">
      <alignment horizontal="right"/>
    </xf>
    <xf numFmtId="167" fontId="0" fillId="3" borderId="0" xfId="0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3" fontId="0" fillId="0" borderId="7" xfId="0" applyNumberFormat="1" applyBorder="1" applyAlignment="1">
      <alignment horizontal="right"/>
    </xf>
    <xf numFmtId="3" fontId="0" fillId="0" borderId="0" xfId="0" applyNumberFormat="1"/>
    <xf numFmtId="0" fontId="5" fillId="3" borderId="0" xfId="0" applyFont="1" applyFill="1"/>
    <xf numFmtId="2" fontId="16" fillId="0" borderId="0" xfId="0" applyNumberFormat="1" applyFont="1" applyAlignment="1">
      <alignment vertical="center"/>
    </xf>
    <xf numFmtId="168" fontId="4" fillId="3" borderId="3" xfId="3" applyNumberFormat="1" applyFont="1" applyFill="1" applyBorder="1" applyAlignment="1">
      <alignment horizontal="right"/>
    </xf>
    <xf numFmtId="168" fontId="4" fillId="3" borderId="6" xfId="3" applyNumberFormat="1" applyFont="1" applyFill="1" applyBorder="1" applyAlignment="1">
      <alignment horizontal="right"/>
    </xf>
    <xf numFmtId="168" fontId="4" fillId="3" borderId="8" xfId="3" applyNumberFormat="1" applyFont="1" applyFill="1" applyBorder="1" applyAlignment="1">
      <alignment horizontal="right"/>
    </xf>
    <xf numFmtId="168" fontId="4" fillId="3" borderId="10" xfId="3" applyNumberFormat="1" applyFont="1" applyFill="1" applyBorder="1" applyAlignment="1">
      <alignment horizontal="right"/>
    </xf>
    <xf numFmtId="168" fontId="4" fillId="3" borderId="6" xfId="0" applyNumberFormat="1" applyFont="1" applyFill="1" applyBorder="1" applyAlignment="1">
      <alignment horizontal="right"/>
    </xf>
    <xf numFmtId="168" fontId="4" fillId="3" borderId="15" xfId="0" applyNumberFormat="1" applyFont="1" applyFill="1" applyBorder="1" applyAlignment="1">
      <alignment horizontal="right"/>
    </xf>
    <xf numFmtId="168" fontId="4" fillId="3" borderId="4" xfId="0" applyNumberFormat="1" applyFont="1" applyFill="1" applyBorder="1" applyAlignment="1">
      <alignment horizontal="right"/>
    </xf>
    <xf numFmtId="168" fontId="4" fillId="3" borderId="7" xfId="0" applyNumberFormat="1" applyFont="1" applyFill="1" applyBorder="1" applyAlignment="1">
      <alignment horizontal="right"/>
    </xf>
    <xf numFmtId="168" fontId="4" fillId="3" borderId="74" xfId="0" applyNumberFormat="1" applyFont="1" applyFill="1" applyBorder="1" applyAlignment="1">
      <alignment horizontal="right"/>
    </xf>
    <xf numFmtId="168" fontId="4" fillId="3" borderId="73" xfId="0" applyNumberFormat="1" applyFont="1" applyFill="1" applyBorder="1" applyAlignment="1">
      <alignment horizontal="right"/>
    </xf>
    <xf numFmtId="165" fontId="4" fillId="0" borderId="0" xfId="0" applyNumberFormat="1" applyFont="1"/>
    <xf numFmtId="1" fontId="0" fillId="0" borderId="0" xfId="0" applyNumberFormat="1"/>
    <xf numFmtId="0" fontId="14" fillId="7" borderId="62" xfId="0" applyFont="1" applyFill="1" applyBorder="1" applyAlignment="1">
      <alignment horizontal="center"/>
    </xf>
    <xf numFmtId="0" fontId="14" fillId="7" borderId="57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165" fontId="4" fillId="4" borderId="0" xfId="0" applyNumberFormat="1" applyFont="1" applyFill="1"/>
    <xf numFmtId="165" fontId="4" fillId="4" borderId="0" xfId="0" applyNumberFormat="1" applyFont="1" applyFill="1" applyBorder="1"/>
    <xf numFmtId="165" fontId="3" fillId="4" borderId="0" xfId="2" applyNumberFormat="1" applyFont="1" applyFill="1" applyBorder="1">
      <alignment horizontal="right"/>
    </xf>
    <xf numFmtId="0" fontId="0" fillId="0" borderId="80" xfId="0" applyBorder="1"/>
    <xf numFmtId="166" fontId="15" fillId="0" borderId="81" xfId="3" applyNumberFormat="1" applyFont="1" applyFill="1" applyBorder="1" applyAlignment="1">
      <alignment horizontal="right"/>
    </xf>
    <xf numFmtId="3" fontId="4" fillId="3" borderId="82" xfId="0" applyNumberFormat="1" applyFont="1" applyFill="1" applyBorder="1" applyAlignment="1">
      <alignment horizontal="right"/>
    </xf>
    <xf numFmtId="3" fontId="15" fillId="0" borderId="83" xfId="3" applyNumberFormat="1" applyFont="1" applyFill="1" applyBorder="1" applyAlignment="1">
      <alignment horizontal="right"/>
    </xf>
    <xf numFmtId="3" fontId="0" fillId="3" borderId="0" xfId="0" applyNumberFormat="1" applyFill="1"/>
  </cellXfs>
  <cellStyles count="4">
    <cellStyle name="Comma" xfId="3" builtinId="3"/>
    <cellStyle name="Normal" xfId="0" builtinId="0"/>
    <cellStyle name="Normal 2" xfId="1" xr:uid="{00000000-0005-0000-0000-000001000000}"/>
    <cellStyle name="NumberCellSty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 excess mortality by month</a:t>
            </a:r>
            <a:r>
              <a:rPr lang="en-US" sz="1400" baseline="0"/>
              <a:t> from November 2023 to November 2024</a:t>
            </a:r>
            <a:endParaRPr lang="en-US" sz="1400"/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400" b="0"/>
              <a:t>(% difference versus average monthly deaths in 2016-2019)</a:t>
            </a:r>
          </a:p>
        </c:rich>
      </c:tx>
      <c:layout>
        <c:manualLayout>
          <c:xMode val="edge"/>
          <c:yMode val="edge"/>
          <c:x val="3.7699402959245482E-2"/>
          <c:y val="2.882771272350411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3545128605449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'Data Figure 1'!$A$53:$B$65</c:f>
              <c:multiLvlStrCache>
                <c:ptCount val="13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'Data Figure 1'!$C$53:$C$65</c:f>
              <c:numCache>
                <c:formatCode>0.0</c:formatCode>
                <c:ptCount val="13"/>
                <c:pt idx="0">
                  <c:v>8.6028752324574409</c:v>
                </c:pt>
                <c:pt idx="1">
                  <c:v>11.806854263913959</c:v>
                </c:pt>
                <c:pt idx="2">
                  <c:v>3.6573514166159531</c:v>
                </c:pt>
                <c:pt idx="3">
                  <c:v>-0.4997394389333531</c:v>
                </c:pt>
                <c:pt idx="4">
                  <c:v>-5.1199426089657099</c:v>
                </c:pt>
                <c:pt idx="5">
                  <c:v>1.4304619282933003E-2</c:v>
                </c:pt>
                <c:pt idx="6">
                  <c:v>2.0042363842690443</c:v>
                </c:pt>
                <c:pt idx="7">
                  <c:v>2.3919242748894574</c:v>
                </c:pt>
                <c:pt idx="8">
                  <c:v>3.3070348781102727</c:v>
                </c:pt>
                <c:pt idx="9">
                  <c:v>6.8146711647665628</c:v>
                </c:pt>
                <c:pt idx="10">
                  <c:v>7.7844757719949254</c:v>
                </c:pt>
                <c:pt idx="11">
                  <c:v>6.9890590680839573</c:v>
                </c:pt>
                <c:pt idx="12">
                  <c:v>4.9607981899455025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8-4E10-B029-5CEE2B05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Monthly excess mortality in November 2024                                                                                                                           </a:t>
            </a:r>
            <a:r>
              <a:rPr lang="en-US" sz="1600" b="0"/>
              <a:t>(% difference versus average</a:t>
            </a:r>
            <a:r>
              <a:rPr lang="en-US" sz="1600" b="0" baseline="0"/>
              <a:t> monthly deaths in 2016-2019</a:t>
            </a:r>
            <a:r>
              <a:rPr lang="en-US" sz="1600" b="0"/>
              <a:t>)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 b="0"/>
          </a:p>
        </c:rich>
      </c:tx>
      <c:layout>
        <c:manualLayout>
          <c:xMode val="edge"/>
          <c:yMode val="edge"/>
          <c:x val="3.9164604424446942E-2"/>
          <c:y val="2.924067169364797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3545128605449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Figure 2'!$C$6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E1C-4046-BF2F-932E1DCFBA6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cat>
            <c:strRef>
              <c:f>'Data Figure 2'!$B$7:$B$34</c:f>
              <c:strCache>
                <c:ptCount val="28"/>
                <c:pt idx="0">
                  <c:v>Finland</c:v>
                </c:pt>
                <c:pt idx="1">
                  <c:v>Cyprus</c:v>
                </c:pt>
                <c:pt idx="2">
                  <c:v>Netherlands</c:v>
                </c:pt>
                <c:pt idx="3">
                  <c:v>Germany</c:v>
                </c:pt>
                <c:pt idx="4">
                  <c:v>Slovenia</c:v>
                </c:pt>
                <c:pt idx="5">
                  <c:v>Austria</c:v>
                </c:pt>
                <c:pt idx="6">
                  <c:v>Estonia</c:v>
                </c:pt>
                <c:pt idx="7">
                  <c:v>Denmark</c:v>
                </c:pt>
                <c:pt idx="8">
                  <c:v>Greece</c:v>
                </c:pt>
                <c:pt idx="9">
                  <c:v>Ireland</c:v>
                </c:pt>
                <c:pt idx="10">
                  <c:v>EU</c:v>
                </c:pt>
                <c:pt idx="11">
                  <c:v>Italy</c:v>
                </c:pt>
                <c:pt idx="12">
                  <c:v>Sweden</c:v>
                </c:pt>
                <c:pt idx="13">
                  <c:v>France</c:v>
                </c:pt>
                <c:pt idx="14">
                  <c:v>Portugal</c:v>
                </c:pt>
                <c:pt idx="15">
                  <c:v>Spain</c:v>
                </c:pt>
                <c:pt idx="16">
                  <c:v>Luxembourg</c:v>
                </c:pt>
                <c:pt idx="17">
                  <c:v>Belgium</c:v>
                </c:pt>
                <c:pt idx="18">
                  <c:v>Poland</c:v>
                </c:pt>
                <c:pt idx="19">
                  <c:v>Czechia</c:v>
                </c:pt>
                <c:pt idx="20">
                  <c:v>Croatia</c:v>
                </c:pt>
                <c:pt idx="21">
                  <c:v>Hungary</c:v>
                </c:pt>
                <c:pt idx="22">
                  <c:v>Lithuania</c:v>
                </c:pt>
                <c:pt idx="23">
                  <c:v>Latvia</c:v>
                </c:pt>
                <c:pt idx="24">
                  <c:v>Bulgaria</c:v>
                </c:pt>
                <c:pt idx="25">
                  <c:v>Slovakia</c:v>
                </c:pt>
                <c:pt idx="26">
                  <c:v>Romania</c:v>
                </c:pt>
                <c:pt idx="27">
                  <c:v>Malta</c:v>
                </c:pt>
              </c:strCache>
            </c:strRef>
          </c:cat>
          <c:val>
            <c:numRef>
              <c:f>'Data Figure 2'!$C$7:$C$34</c:f>
              <c:numCache>
                <c:formatCode>0.0</c:formatCode>
                <c:ptCount val="28"/>
                <c:pt idx="0">
                  <c:v>18.390776768761629</c:v>
                </c:pt>
                <c:pt idx="1">
                  <c:v>18.035800489028297</c:v>
                </c:pt>
                <c:pt idx="2">
                  <c:v>13.873392472147827</c:v>
                </c:pt>
                <c:pt idx="3">
                  <c:v>13.837636430584798</c:v>
                </c:pt>
                <c:pt idx="4">
                  <c:v>13.499231527327831</c:v>
                </c:pt>
                <c:pt idx="5">
                  <c:v>12.639670266396566</c:v>
                </c:pt>
                <c:pt idx="6">
                  <c:v>9.1796387146866429</c:v>
                </c:pt>
                <c:pt idx="7">
                  <c:v>8.6919672423424235</c:v>
                </c:pt>
                <c:pt idx="8">
                  <c:v>8.2825118469058054</c:v>
                </c:pt>
                <c:pt idx="9">
                  <c:v>8.0291829991415042</c:v>
                </c:pt>
                <c:pt idx="10">
                  <c:v>4.96</c:v>
                </c:pt>
                <c:pt idx="11">
                  <c:v>4.5751737971124209</c:v>
                </c:pt>
                <c:pt idx="12">
                  <c:v>3.7217321239550549</c:v>
                </c:pt>
                <c:pt idx="13">
                  <c:v>3.6288103628666759</c:v>
                </c:pt>
                <c:pt idx="14">
                  <c:v>2.935705057145706</c:v>
                </c:pt>
                <c:pt idx="15">
                  <c:v>2.7902325794835496</c:v>
                </c:pt>
                <c:pt idx="16">
                  <c:v>2.5923085212021482</c:v>
                </c:pt>
                <c:pt idx="17">
                  <c:v>2.3622604610464313</c:v>
                </c:pt>
                <c:pt idx="18">
                  <c:v>1.9957840798149915</c:v>
                </c:pt>
                <c:pt idx="19">
                  <c:v>1.0328121985405485</c:v>
                </c:pt>
                <c:pt idx="20">
                  <c:v>3.4046735267277368E-2</c:v>
                </c:pt>
                <c:pt idx="21">
                  <c:v>-0.62898461118859195</c:v>
                </c:pt>
                <c:pt idx="22">
                  <c:v>-4.0087828209546403</c:v>
                </c:pt>
                <c:pt idx="23">
                  <c:v>-4.4054129215789795</c:v>
                </c:pt>
                <c:pt idx="24">
                  <c:v>-4.618103938074368</c:v>
                </c:pt>
                <c:pt idx="25">
                  <c:v>-4.8968925326946922</c:v>
                </c:pt>
                <c:pt idx="26">
                  <c:v>-12.303344509620263</c:v>
                </c:pt>
                <c:pt idx="27">
                  <c:v>-16.118396735911261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28F-BBCA-13A7E5BC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in the EU by week </a:t>
            </a:r>
          </a:p>
          <a:p>
            <a:pPr algn="l">
              <a:defRPr sz="1800" b="1"/>
            </a:pPr>
            <a:r>
              <a:rPr lang="en-US" sz="1600" b="0"/>
              <a:t>(thousands, 2024 compared to baseline 2016-2019)</a:t>
            </a:r>
          </a:p>
        </c:rich>
      </c:tx>
      <c:layout>
        <c:manualLayout>
          <c:xMode val="edge"/>
          <c:yMode val="edge"/>
          <c:x val="5.8651026392961877E-3"/>
          <c:y val="8.0808080808080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005803526758569E-2"/>
          <c:y val="0.10620207322569528"/>
          <c:w val="0.92675379653789614"/>
          <c:h val="0.70973196532251648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0">
                <a:solidFill>
                  <a:srgbClr val="2644A7"/>
                </a:solidFill>
                <a:prstDash val="solid"/>
              </a:ln>
              <a:effectLst/>
            </c:spPr>
          </c:marker>
          <c:val>
            <c:numRef>
              <c:f>'Figure 3 Weekly deaths'!$A$62:$A$109</c:f>
              <c:numCache>
                <c:formatCode>General</c:formatCode>
                <c:ptCount val="48"/>
                <c:pt idx="0">
                  <c:v>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C-4525-9EB0-0A59E7FC7D13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0">
                <a:solidFill>
                  <a:srgbClr val="B09120"/>
                </a:solidFill>
                <a:prstDash val="solid"/>
              </a:ln>
              <a:effectLst/>
            </c:spPr>
          </c:marker>
          <c:val>
            <c:numRef>
              <c:f>'Figure 3 Weekly deaths'!$B$62:$B$109</c:f>
              <c:numCache>
                <c:formatCode>General</c:formatCode>
                <c:ptCount val="48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C-4525-9EB0-0A59E7FC7D13}"/>
            </c:ext>
          </c:extLst>
        </c:ser>
        <c:ser>
          <c:idx val="0"/>
          <c:order val="2"/>
          <c:spPr>
            <a:ln w="0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0">
                <a:solidFill>
                  <a:srgbClr val="2644A7"/>
                </a:solidFill>
                <a:prstDash val="solid"/>
              </a:ln>
              <a:effectLst/>
            </c:spPr>
          </c:marker>
          <c:val>
            <c:numRef>
              <c:f>'Figure 3 Weekly deaths'!$C$62:$C$109</c:f>
              <c:numCache>
                <c:formatCode>0</c:formatCode>
                <c:ptCount val="48"/>
                <c:pt idx="0">
                  <c:v>106737.03462750172</c:v>
                </c:pt>
                <c:pt idx="1">
                  <c:v>107803.5789709611</c:v>
                </c:pt>
                <c:pt idx="2">
                  <c:v>107199.85890846157</c:v>
                </c:pt>
                <c:pt idx="3">
                  <c:v>106382.4864017325</c:v>
                </c:pt>
                <c:pt idx="4" formatCode="#,##0">
                  <c:v>106455.88873071878</c:v>
                </c:pt>
                <c:pt idx="5" formatCode="#,##0">
                  <c:v>104512.16633661131</c:v>
                </c:pt>
                <c:pt idx="6" formatCode="#,##0">
                  <c:v>103494.3663594777</c:v>
                </c:pt>
                <c:pt idx="7" formatCode="#,##0">
                  <c:v>102905.84566517446</c:v>
                </c:pt>
                <c:pt idx="8" formatCode="#,##0">
                  <c:v>103635.56904807567</c:v>
                </c:pt>
                <c:pt idx="9" formatCode="#,##0">
                  <c:v>101821.54030409631</c:v>
                </c:pt>
                <c:pt idx="10" formatCode="#,##0">
                  <c:v>98555.603171249546</c:v>
                </c:pt>
                <c:pt idx="11" formatCode="#,##0">
                  <c:v>95524.200786323461</c:v>
                </c:pt>
                <c:pt idx="12" formatCode="#,##0">
                  <c:v>94214.324643298387</c:v>
                </c:pt>
                <c:pt idx="13" formatCode="#,##0">
                  <c:v>92525.777085568043</c:v>
                </c:pt>
                <c:pt idx="14" formatCode="#,##0">
                  <c:v>90370.834363153816</c:v>
                </c:pt>
                <c:pt idx="15" formatCode="#,##0">
                  <c:v>88416.655013473064</c:v>
                </c:pt>
                <c:pt idx="16" formatCode="#,##0">
                  <c:v>88016.127956098237</c:v>
                </c:pt>
                <c:pt idx="17" formatCode="#,##0">
                  <c:v>86766.74486947438</c:v>
                </c:pt>
                <c:pt idx="18" formatCode="#,##0">
                  <c:v>86281.839548116463</c:v>
                </c:pt>
                <c:pt idx="19" formatCode="#,##0">
                  <c:v>84898.34139962247</c:v>
                </c:pt>
                <c:pt idx="20" formatCode="#,##0">
                  <c:v>85031.671870621096</c:v>
                </c:pt>
                <c:pt idx="21" formatCode="#,##0">
                  <c:v>84539.275979572776</c:v>
                </c:pt>
                <c:pt idx="22" formatCode="#,##0">
                  <c:v>83154.143076697903</c:v>
                </c:pt>
                <c:pt idx="23" formatCode="#,##0">
                  <c:v>82877.569652607985</c:v>
                </c:pt>
                <c:pt idx="24" formatCode="#,##0">
                  <c:v>85080.168255463475</c:v>
                </c:pt>
                <c:pt idx="25" formatCode="#,##0">
                  <c:v>84196.417497062706</c:v>
                </c:pt>
                <c:pt idx="26" formatCode="#,##0">
                  <c:v>83938.848948027837</c:v>
                </c:pt>
                <c:pt idx="27" formatCode="#,##0">
                  <c:v>82659.898389055437</c:v>
                </c:pt>
                <c:pt idx="28" formatCode="#,##0">
                  <c:v>83736.52656007951</c:v>
                </c:pt>
                <c:pt idx="29" formatCode="#,##0">
                  <c:v>85671.346921214063</c:v>
                </c:pt>
                <c:pt idx="30" formatCode="#,##0">
                  <c:v>85940.504913958357</c:v>
                </c:pt>
                <c:pt idx="31" formatCode="#,##0">
                  <c:v>84407.62029367451</c:v>
                </c:pt>
                <c:pt idx="32" formatCode="#,##0">
                  <c:v>82057.702454916216</c:v>
                </c:pt>
                <c:pt idx="33" formatCode="#,##0">
                  <c:v>82696.696124935159</c:v>
                </c:pt>
                <c:pt idx="34" formatCode="#,##0">
                  <c:v>82478</c:v>
                </c:pt>
                <c:pt idx="35" formatCode="#,##0">
                  <c:v>80887.403999003494</c:v>
                </c:pt>
                <c:pt idx="36" formatCode="#,##0">
                  <c:v>81832.194100679437</c:v>
                </c:pt>
                <c:pt idx="37" formatCode="#,##0">
                  <c:v>82649.753584394159</c:v>
                </c:pt>
                <c:pt idx="38" formatCode="#,##0">
                  <c:v>84471.129957520083</c:v>
                </c:pt>
                <c:pt idx="39" formatCode="#,##0">
                  <c:v>86156.507124263182</c:v>
                </c:pt>
                <c:pt idx="40" formatCode="#,##0">
                  <c:v>88135.668391262836</c:v>
                </c:pt>
                <c:pt idx="41" formatCode="#,##0">
                  <c:v>87775.653940369913</c:v>
                </c:pt>
                <c:pt idx="42" formatCode="#,##0">
                  <c:v>87861.297121389493</c:v>
                </c:pt>
                <c:pt idx="43" formatCode="#,##0">
                  <c:v>87984.930372363844</c:v>
                </c:pt>
                <c:pt idx="44" formatCode="#,##0">
                  <c:v>89352.238577459619</c:v>
                </c:pt>
                <c:pt idx="45" formatCode="#,##0">
                  <c:v>90656.313796362563</c:v>
                </c:pt>
                <c:pt idx="46" formatCode="#,##0">
                  <c:v>91399.34089509453</c:v>
                </c:pt>
                <c:pt idx="47" formatCode="#,##0">
                  <c:v>92255.123863700384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D-46BD-8B7D-7409D164F616}"/>
            </c:ext>
          </c:extLst>
        </c:ser>
        <c:ser>
          <c:idx val="3"/>
          <c:order val="3"/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0">
                <a:solidFill>
                  <a:srgbClr val="B09120"/>
                </a:solidFill>
                <a:prstDash val="solid"/>
              </a:ln>
              <a:effectLst/>
            </c:spPr>
          </c:marker>
          <c:val>
            <c:numRef>
              <c:f>'Figure 3 Weekly deaths'!$D$62:$D$109</c:f>
              <c:numCache>
                <c:formatCode>General</c:formatCode>
                <c:ptCount val="48"/>
                <c:pt idx="0">
                  <c:v>111364</c:v>
                </c:pt>
                <c:pt idx="1">
                  <c:v>108882</c:v>
                </c:pt>
                <c:pt idx="2">
                  <c:v>108662</c:v>
                </c:pt>
                <c:pt idx="3">
                  <c:v>106066</c:v>
                </c:pt>
                <c:pt idx="4">
                  <c:v>102991</c:v>
                </c:pt>
                <c:pt idx="5">
                  <c:v>103053</c:v>
                </c:pt>
                <c:pt idx="6">
                  <c:v>97648</c:v>
                </c:pt>
                <c:pt idx="7">
                  <c:v>94825</c:v>
                </c:pt>
                <c:pt idx="8">
                  <c:v>93373</c:v>
                </c:pt>
                <c:pt idx="9">
                  <c:v>92460</c:v>
                </c:pt>
                <c:pt idx="10">
                  <c:v>92013</c:v>
                </c:pt>
                <c:pt idx="11">
                  <c:v>89431</c:v>
                </c:pt>
                <c:pt idx="12">
                  <c:v>89606</c:v>
                </c:pt>
                <c:pt idx="13">
                  <c:v>89916</c:v>
                </c:pt>
                <c:pt idx="14">
                  <c:v>88408</c:v>
                </c:pt>
                <c:pt idx="15">
                  <c:v>85321</c:v>
                </c:pt>
                <c:pt idx="16">
                  <c:v>87142</c:v>
                </c:pt>
                <c:pt idx="17">
                  <c:v>87312</c:v>
                </c:pt>
                <c:pt idx="18">
                  <c:v>85799</c:v>
                </c:pt>
                <c:pt idx="19">
                  <c:v>86001</c:v>
                </c:pt>
                <c:pt idx="20">
                  <c:v>84596</c:v>
                </c:pt>
                <c:pt idx="21">
                  <c:v>83288</c:v>
                </c:pt>
                <c:pt idx="22">
                  <c:v>84602</c:v>
                </c:pt>
                <c:pt idx="23">
                  <c:v>83786</c:v>
                </c:pt>
                <c:pt idx="24">
                  <c:v>86240</c:v>
                </c:pt>
                <c:pt idx="25">
                  <c:v>86994</c:v>
                </c:pt>
                <c:pt idx="26" formatCode="0">
                  <c:v>82878.5</c:v>
                </c:pt>
                <c:pt idx="27" formatCode="0">
                  <c:v>87539</c:v>
                </c:pt>
                <c:pt idx="28" formatCode="0">
                  <c:v>89082</c:v>
                </c:pt>
                <c:pt idx="29" formatCode="0">
                  <c:v>85789</c:v>
                </c:pt>
                <c:pt idx="30">
                  <c:v>87421</c:v>
                </c:pt>
                <c:pt idx="31">
                  <c:v>86048</c:v>
                </c:pt>
                <c:pt idx="32">
                  <c:v>88945</c:v>
                </c:pt>
                <c:pt idx="33">
                  <c:v>84824</c:v>
                </c:pt>
                <c:pt idx="34" formatCode="0">
                  <c:v>85684</c:v>
                </c:pt>
                <c:pt idx="35" formatCode="#,##0">
                  <c:v>85031</c:v>
                </c:pt>
                <c:pt idx="36" formatCode="#,##0">
                  <c:v>82679</c:v>
                </c:pt>
                <c:pt idx="37" formatCode="#,##0">
                  <c:v>87162</c:v>
                </c:pt>
                <c:pt idx="38" formatCode="#,##0">
                  <c:v>88184</c:v>
                </c:pt>
                <c:pt idx="39">
                  <c:v>89246.5</c:v>
                </c:pt>
                <c:pt idx="40">
                  <c:v>91379.75</c:v>
                </c:pt>
                <c:pt idx="41">
                  <c:v>90953.5</c:v>
                </c:pt>
                <c:pt idx="42">
                  <c:v>90075.25</c:v>
                </c:pt>
                <c:pt idx="43" formatCode="#,##0">
                  <c:v>88574</c:v>
                </c:pt>
                <c:pt idx="44" formatCode="#,##0">
                  <c:v>88951</c:v>
                </c:pt>
                <c:pt idx="45" formatCode="#,##0">
                  <c:v>90706</c:v>
                </c:pt>
                <c:pt idx="46" formatCode="#,##0">
                  <c:v>92134</c:v>
                </c:pt>
                <c:pt idx="47" formatCode="#,##0">
                  <c:v>91266.666666666657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D-46BD-8B7D-7409D164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98224"/>
        <c:axId val="748390680"/>
      </c:lineChart>
      <c:catAx>
        <c:axId val="7483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0680"/>
        <c:crosses val="autoZero"/>
        <c:auto val="1"/>
        <c:lblAlgn val="ctr"/>
        <c:lblOffset val="100"/>
        <c:tickMarkSkip val="1"/>
        <c:noMultiLvlLbl val="0"/>
      </c:catAx>
      <c:valAx>
        <c:axId val="748390680"/>
        <c:scaling>
          <c:orientation val="minMax"/>
          <c:min val="4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8224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71627423361162"/>
          <c:y val="0.94455561727871318"/>
          <c:w val="0.20256784305427414"/>
          <c:h val="2.44939990682827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A42CF5-1E08-4CB9-B731-25AB412A6EF1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15E183F-C3ED-AFF2-CF04-5DB6FDBAAF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0.92133</cdr:y>
    </cdr:from>
    <cdr:ext cx="8200969" cy="49530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800725"/>
          <a:ext cx="8200969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Note: </a:t>
          </a:r>
          <a:r>
            <a:rPr lang="lv-LV" sz="800">
              <a:latin typeface="Arial" panose="020B0604020202020204" pitchFamily="34" charset="0"/>
            </a:rPr>
            <a:t>D</a:t>
          </a:r>
          <a:r>
            <a:rPr lang="en-GB" sz="800">
              <a:latin typeface="Arial" panose="020B0604020202020204" pitchFamily="34" charset="0"/>
            </a:rPr>
            <a:t>ata for 2023 and 2024 are provisional.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The EU aggregate for November 2024 was estimated using the latest available data from the previous weeks from Malta and</a:t>
          </a:r>
          <a:r>
            <a:rPr lang="en-GB" sz="800" baseline="0">
              <a:latin typeface="Arial" panose="020B0604020202020204" pitchFamily="34" charset="0"/>
            </a:rPr>
            <a:t> Romania</a:t>
          </a:r>
          <a:r>
            <a:rPr lang="en-GB" sz="800">
              <a:latin typeface="Arial" panose="020B0604020202020204" pitchFamily="34" charset="0"/>
            </a:rPr>
            <a:t>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6E276-5F45-236D-EBF0-44707949DB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98AE66-D51D-748A-69E4-055FB2BA3B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0.91679</cdr:y>
    </cdr:from>
    <cdr:ext cx="8420100" cy="523875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772150"/>
          <a:ext cx="84201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</a:rPr>
            <a:t>Note: Data for November 2024 are provisional. </a:t>
          </a:r>
        </a:p>
        <a:p xmlns:a="http://schemas.openxmlformats.org/drawingml/2006/main">
          <a:r>
            <a:rPr lang="en-GB" sz="800">
              <a:latin typeface="Arial" panose="020B0604020202020204" pitchFamily="34" charset="0"/>
            </a:rPr>
            <a:t>The EU aggregate for November 2024 was estimated using the latest avaiable data from Malta and Romania. The indicators for Malta and</a:t>
          </a:r>
          <a:r>
            <a:rPr lang="en-GB" sz="800" baseline="0">
              <a:latin typeface="Arial" panose="020B0604020202020204" pitchFamily="34" charset="0"/>
            </a:rPr>
            <a:t> Romania were estimated based on the latest provisional available data.</a:t>
          </a:r>
          <a:endParaRPr lang="en-GB" sz="800">
            <a:latin typeface="Arial" panose="020B0604020202020204" pitchFamily="34" charset="0"/>
          </a:endParaRPr>
        </a:p>
        <a:p xmlns:a="http://schemas.openxmlformats.org/drawingml/2006/main"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197349" y="1333499"/>
    <xdr:ext cx="20075526" cy="99944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CF778-7879-4ADC-910B-B5C8DDD76D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0.82334</cdr:x>
      <cdr:y>0.93309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AB48E4C-6632-D318-E23A-7AA3F90CA0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131301" y="6420675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0.929</cdr:y>
    </cdr:from>
    <cdr:to>
      <cdr:x>0.40614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274F730-0F7C-3542-A750-30E69A238E09}"/>
            </a:ext>
          </a:extLst>
        </cdr:cNvPr>
        <cdr:cNvSpPr txBox="1"/>
      </cdr:nvSpPr>
      <cdr:spPr>
        <a:xfrm xmlns:a="http://schemas.openxmlformats.org/drawingml/2006/main">
          <a:off x="0" y="9284805"/>
          <a:ext cx="8153474" cy="709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000"/>
            <a:t>The y-axis does not start at zero. The EU aggregate for weeks 44-48 was estimated using the most recent available data from Malta and Romania.</a:t>
          </a:r>
        </a:p>
        <a:p xmlns:a="http://schemas.openxmlformats.org/drawingml/2006/main">
          <a:r>
            <a:rPr lang="en-IE" sz="1000"/>
            <a:t>Source: Eurostat (online data code: demo_r_mwk_ts)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"/>
  <sheetViews>
    <sheetView topLeftCell="A34" workbookViewId="0">
      <selection activeCell="C7" sqref="C7:C65"/>
    </sheetView>
  </sheetViews>
  <sheetFormatPr defaultColWidth="8.85546875" defaultRowHeight="12.75"/>
  <cols>
    <col min="1" max="16384" width="8.85546875" style="1"/>
  </cols>
  <sheetData>
    <row r="1" spans="1:3">
      <c r="A1" s="2" t="s">
        <v>23</v>
      </c>
    </row>
    <row r="2" spans="1:3">
      <c r="A2" s="3"/>
    </row>
    <row r="3" spans="1:3">
      <c r="A3" s="3" t="s">
        <v>42</v>
      </c>
    </row>
    <row r="4" spans="1:3">
      <c r="A4" s="3" t="s">
        <v>22</v>
      </c>
    </row>
    <row r="6" spans="1:3">
      <c r="A6" s="1" t="s">
        <v>24</v>
      </c>
      <c r="B6" s="1" t="s">
        <v>25</v>
      </c>
      <c r="C6" s="1" t="s">
        <v>41</v>
      </c>
    </row>
    <row r="7" spans="1:3">
      <c r="A7" s="1" t="s">
        <v>26</v>
      </c>
      <c r="B7" s="1" t="s">
        <v>27</v>
      </c>
      <c r="C7" s="153">
        <v>-5.73141403726442</v>
      </c>
    </row>
    <row r="8" spans="1:3">
      <c r="B8" s="1" t="s">
        <v>28</v>
      </c>
      <c r="C8" s="153">
        <v>-2.5383653779085154</v>
      </c>
    </row>
    <row r="9" spans="1:3">
      <c r="B9" s="1" t="s">
        <v>29</v>
      </c>
      <c r="C9" s="153">
        <v>13.647867923337298</v>
      </c>
    </row>
    <row r="10" spans="1:3">
      <c r="B10" s="1" t="s">
        <v>30</v>
      </c>
      <c r="C10" s="153">
        <v>25.225311569336622</v>
      </c>
    </row>
    <row r="11" spans="1:3">
      <c r="B11" s="1" t="s">
        <v>31</v>
      </c>
      <c r="C11" s="153">
        <v>3.0811536214480668</v>
      </c>
    </row>
    <row r="12" spans="1:3">
      <c r="B12" s="1" t="s">
        <v>32</v>
      </c>
      <c r="C12" s="153">
        <v>1.7989834888526439</v>
      </c>
    </row>
    <row r="13" spans="1:3">
      <c r="B13" s="1" t="s">
        <v>33</v>
      </c>
      <c r="C13" s="153">
        <v>2.7947739596656795</v>
      </c>
    </row>
    <row r="14" spans="1:3">
      <c r="B14" s="1" t="s">
        <v>34</v>
      </c>
      <c r="C14" s="153">
        <v>7.6344700322996051</v>
      </c>
    </row>
    <row r="15" spans="1:3">
      <c r="B15" s="1" t="s">
        <v>35</v>
      </c>
      <c r="C15" s="153">
        <v>8.0287576292725209</v>
      </c>
    </row>
    <row r="16" spans="1:3">
      <c r="B16" s="1" t="s">
        <v>36</v>
      </c>
      <c r="C16" s="153">
        <v>17.298302356944927</v>
      </c>
    </row>
    <row r="17" spans="1:3">
      <c r="B17" s="1" t="s">
        <v>37</v>
      </c>
      <c r="C17" s="153">
        <v>39.969065115332818</v>
      </c>
    </row>
    <row r="18" spans="1:3">
      <c r="B18" s="1" t="s">
        <v>38</v>
      </c>
      <c r="C18" s="153">
        <v>29.681781874613684</v>
      </c>
    </row>
    <row r="19" spans="1:3">
      <c r="A19" s="1" t="s">
        <v>39</v>
      </c>
      <c r="B19" s="1" t="s">
        <v>27</v>
      </c>
      <c r="C19" s="153">
        <v>17.227236518216174</v>
      </c>
    </row>
    <row r="20" spans="1:3">
      <c r="B20" s="1" t="s">
        <v>28</v>
      </c>
      <c r="C20" s="153">
        <v>5.9610180926933722</v>
      </c>
    </row>
    <row r="21" spans="1:3">
      <c r="B21" s="1" t="s">
        <v>29</v>
      </c>
      <c r="C21" s="153">
        <v>10.658033915902708</v>
      </c>
    </row>
    <row r="22" spans="1:3">
      <c r="B22" s="1" t="s">
        <v>30</v>
      </c>
      <c r="C22" s="153">
        <v>20.913431450082641</v>
      </c>
    </row>
    <row r="23" spans="1:3">
      <c r="B23" s="1" t="s">
        <v>31</v>
      </c>
      <c r="C23" s="153">
        <v>10.659780838614438</v>
      </c>
    </row>
    <row r="24" spans="1:3">
      <c r="B24" s="1" t="s">
        <v>32</v>
      </c>
      <c r="C24" s="153">
        <v>6.8160708176875122</v>
      </c>
    </row>
    <row r="25" spans="1:3">
      <c r="B25" s="1" t="s">
        <v>33</v>
      </c>
      <c r="C25" s="153">
        <v>5.6797623942838085</v>
      </c>
    </row>
    <row r="26" spans="1:3">
      <c r="B26" s="1" t="s">
        <v>34</v>
      </c>
      <c r="C26" s="153">
        <v>9.0555694485582308</v>
      </c>
    </row>
    <row r="27" spans="1:3">
      <c r="B27" s="1" t="s">
        <v>35</v>
      </c>
      <c r="C27" s="153">
        <v>12.783863838100251</v>
      </c>
    </row>
    <row r="28" spans="1:3">
      <c r="B28" s="1" t="s">
        <v>36</v>
      </c>
      <c r="C28" s="153">
        <v>18.297833286112102</v>
      </c>
    </row>
    <row r="29" spans="1:3">
      <c r="B29" s="1" t="s">
        <v>37</v>
      </c>
      <c r="C29" s="153">
        <v>26.55831683020492</v>
      </c>
    </row>
    <row r="30" spans="1:3">
      <c r="B30" s="1" t="s">
        <v>38</v>
      </c>
      <c r="C30" s="153">
        <v>23.691371119750229</v>
      </c>
    </row>
    <row r="31" spans="1:3">
      <c r="A31" s="1" t="s">
        <v>40</v>
      </c>
      <c r="B31" s="1" t="s">
        <v>27</v>
      </c>
      <c r="C31" s="153">
        <v>8.0924824198686292</v>
      </c>
    </row>
    <row r="32" spans="1:3">
      <c r="B32" s="1" t="s">
        <v>28</v>
      </c>
      <c r="C32" s="153">
        <v>8.2696160429019727</v>
      </c>
    </row>
    <row r="33" spans="1:3">
      <c r="B33" s="1" t="s">
        <v>29</v>
      </c>
      <c r="C33" s="153">
        <v>6.6852789892865552</v>
      </c>
    </row>
    <row r="34" spans="1:3">
      <c r="B34" s="1" t="s">
        <v>30</v>
      </c>
      <c r="C34" s="153">
        <v>11.899581591005985</v>
      </c>
    </row>
    <row r="35" spans="1:3">
      <c r="B35" s="1" t="s">
        <v>31</v>
      </c>
      <c r="C35" s="153">
        <v>7.9180458082709118</v>
      </c>
    </row>
    <row r="36" spans="1:3">
      <c r="B36" s="1" t="s">
        <v>32</v>
      </c>
      <c r="C36" s="153">
        <v>8.3673126785478686</v>
      </c>
    </row>
    <row r="37" spans="1:3">
      <c r="B37" s="1" t="s">
        <v>33</v>
      </c>
      <c r="C37" s="153">
        <v>17.046690519033721</v>
      </c>
    </row>
    <row r="38" spans="1:3">
      <c r="B38" s="1" t="s">
        <v>34</v>
      </c>
      <c r="C38" s="153">
        <v>13.881958878758237</v>
      </c>
    </row>
    <row r="39" spans="1:3">
      <c r="B39" s="1" t="s">
        <v>35</v>
      </c>
      <c r="C39" s="153">
        <v>10.233995026771851</v>
      </c>
    </row>
    <row r="40" spans="1:3">
      <c r="B40" s="1" t="s">
        <v>36</v>
      </c>
      <c r="C40" s="153">
        <v>11.588701491180801</v>
      </c>
    </row>
    <row r="41" spans="1:3">
      <c r="B41" s="1" t="s">
        <v>37</v>
      </c>
      <c r="C41" s="153">
        <v>8.7126248744394381</v>
      </c>
    </row>
    <row r="42" spans="1:3">
      <c r="B42" s="1" t="s">
        <v>38</v>
      </c>
      <c r="C42" s="154">
        <v>20.050226686579077</v>
      </c>
    </row>
    <row r="43" spans="1:3">
      <c r="A43" s="4">
        <v>2023</v>
      </c>
      <c r="B43" s="1" t="s">
        <v>27</v>
      </c>
      <c r="C43" s="155">
        <v>4.2486762934256079</v>
      </c>
    </row>
    <row r="44" spans="1:3">
      <c r="B44" s="1" t="s">
        <v>28</v>
      </c>
      <c r="C44" s="155">
        <v>-0.95852157213579148</v>
      </c>
    </row>
    <row r="45" spans="1:3">
      <c r="B45" s="1" t="s">
        <v>29</v>
      </c>
      <c r="C45" s="155">
        <v>1.375308062026676</v>
      </c>
    </row>
    <row r="46" spans="1:3">
      <c r="B46" s="1" t="s">
        <v>30</v>
      </c>
      <c r="C46" s="155">
        <v>4.3561378798882151</v>
      </c>
    </row>
    <row r="47" spans="1:3">
      <c r="A47" s="4"/>
      <c r="B47" s="1" t="s">
        <v>31</v>
      </c>
      <c r="C47" s="155">
        <v>3.7189350354093134</v>
      </c>
    </row>
    <row r="48" spans="1:3">
      <c r="B48" s="1" t="s">
        <v>32</v>
      </c>
      <c r="C48" s="155">
        <v>3.1515394576161357</v>
      </c>
    </row>
    <row r="49" spans="1:3">
      <c r="B49" s="1" t="s">
        <v>33</v>
      </c>
      <c r="C49" s="155">
        <v>2.7161597542324936</v>
      </c>
    </row>
    <row r="50" spans="1:3">
      <c r="A50" s="4"/>
      <c r="B50" s="1" t="s">
        <v>34</v>
      </c>
      <c r="C50" s="155">
        <v>4.3610593672338211</v>
      </c>
    </row>
    <row r="51" spans="1:3">
      <c r="B51" s="1" t="s">
        <v>35</v>
      </c>
      <c r="C51" s="155">
        <v>4.5451962859089194</v>
      </c>
    </row>
    <row r="52" spans="1:3">
      <c r="B52" s="1" t="s">
        <v>36</v>
      </c>
      <c r="C52" s="155">
        <v>5.0847020564929979</v>
      </c>
    </row>
    <row r="53" spans="1:3">
      <c r="A53" s="4">
        <v>2023</v>
      </c>
      <c r="B53" s="1" t="s">
        <v>37</v>
      </c>
      <c r="C53" s="155">
        <v>8.6028752324574409</v>
      </c>
    </row>
    <row r="54" spans="1:3">
      <c r="B54" s="1" t="s">
        <v>38</v>
      </c>
      <c r="C54" s="155">
        <v>11.806854263913959</v>
      </c>
    </row>
    <row r="55" spans="1:3">
      <c r="A55" s="4">
        <v>2024</v>
      </c>
      <c r="B55" s="4" t="s">
        <v>27</v>
      </c>
      <c r="C55" s="155">
        <v>3.6573514166159531</v>
      </c>
    </row>
    <row r="56" spans="1:3">
      <c r="B56" s="1" t="s">
        <v>28</v>
      </c>
      <c r="C56" s="155">
        <v>-0.4997394389333531</v>
      </c>
    </row>
    <row r="57" spans="1:3">
      <c r="B57" s="1" t="s">
        <v>29</v>
      </c>
      <c r="C57" s="155">
        <v>-5.1199426089657099</v>
      </c>
    </row>
    <row r="58" spans="1:3">
      <c r="B58" s="1" t="s">
        <v>30</v>
      </c>
      <c r="C58" s="155">
        <v>1.4304619282933003E-2</v>
      </c>
    </row>
    <row r="59" spans="1:3">
      <c r="B59" s="1" t="s">
        <v>31</v>
      </c>
      <c r="C59" s="155">
        <v>2.0042363842690443</v>
      </c>
    </row>
    <row r="60" spans="1:3">
      <c r="B60" s="1" t="s">
        <v>32</v>
      </c>
      <c r="C60" s="155">
        <v>2.3919242748894574</v>
      </c>
    </row>
    <row r="61" spans="1:3">
      <c r="B61" s="1" t="s">
        <v>33</v>
      </c>
      <c r="C61" s="155">
        <v>3.3070348781102727</v>
      </c>
    </row>
    <row r="62" spans="1:3">
      <c r="B62" s="1" t="s">
        <v>34</v>
      </c>
      <c r="C62" s="155">
        <v>6.8146711647665628</v>
      </c>
    </row>
    <row r="63" spans="1:3">
      <c r="B63" s="1" t="s">
        <v>35</v>
      </c>
      <c r="C63" s="155">
        <v>7.7844757719949254</v>
      </c>
    </row>
    <row r="64" spans="1:3">
      <c r="B64" s="1" t="s">
        <v>36</v>
      </c>
      <c r="C64" s="155">
        <v>6.9890590680839573</v>
      </c>
    </row>
    <row r="65" spans="2:3">
      <c r="B65" s="1" t="s">
        <v>37</v>
      </c>
      <c r="C65" s="155">
        <v>4.9607981899455025</v>
      </c>
    </row>
  </sheetData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B983-1618-4C43-A644-F30E385156B7}">
  <dimension ref="A1:O35"/>
  <sheetViews>
    <sheetView topLeftCell="B1" workbookViewId="0">
      <selection activeCell="C34" sqref="C34"/>
    </sheetView>
  </sheetViews>
  <sheetFormatPr defaultColWidth="8.85546875" defaultRowHeight="12.75"/>
  <cols>
    <col min="1" max="2" width="8.85546875" style="1"/>
    <col min="3" max="3" width="10.28515625" style="1" bestFit="1" customWidth="1"/>
    <col min="4" max="16384" width="8.85546875" style="1"/>
  </cols>
  <sheetData>
    <row r="1" spans="1:15">
      <c r="A1" s="2" t="s">
        <v>23</v>
      </c>
    </row>
    <row r="2" spans="1:15">
      <c r="A2" s="3"/>
    </row>
    <row r="3" spans="1:15">
      <c r="A3" s="3" t="s">
        <v>42</v>
      </c>
      <c r="L3" s="3"/>
      <c r="M3" s="3"/>
      <c r="N3" s="3"/>
      <c r="O3" s="3"/>
    </row>
    <row r="4" spans="1:15">
      <c r="A4" s="3" t="s">
        <v>22</v>
      </c>
      <c r="L4" s="3"/>
      <c r="M4" s="3"/>
      <c r="N4" s="3"/>
      <c r="O4" s="3"/>
    </row>
    <row r="5" spans="1:15">
      <c r="L5" s="3"/>
      <c r="M5" s="3"/>
      <c r="N5" s="3"/>
      <c r="O5" s="3"/>
    </row>
    <row r="6" spans="1:15" ht="15">
      <c r="A6" s="1" t="s">
        <v>44</v>
      </c>
      <c r="B6" s="1" t="s">
        <v>43</v>
      </c>
      <c r="C6" s="1" t="s">
        <v>41</v>
      </c>
      <c r="F6" s="86"/>
      <c r="L6" s="3"/>
      <c r="M6" s="3"/>
      <c r="N6" s="3"/>
      <c r="O6" s="3"/>
    </row>
    <row r="7" spans="1:15" ht="15">
      <c r="B7" s="59" t="s">
        <v>16</v>
      </c>
      <c r="C7" s="86">
        <v>18.390776768761629</v>
      </c>
      <c r="F7" s="86"/>
      <c r="L7" s="3"/>
      <c r="M7" s="3"/>
      <c r="N7" s="130"/>
      <c r="O7" s="3"/>
    </row>
    <row r="8" spans="1:15" ht="15">
      <c r="B8" s="59" t="s">
        <v>83</v>
      </c>
      <c r="C8" s="86">
        <v>18.035800489028297</v>
      </c>
      <c r="F8" s="86"/>
      <c r="L8" s="3"/>
      <c r="M8" s="131"/>
      <c r="N8" s="3"/>
      <c r="O8" s="3"/>
    </row>
    <row r="9" spans="1:15" ht="15">
      <c r="B9" s="59" t="s">
        <v>84</v>
      </c>
      <c r="C9" s="86">
        <v>13.873392472147827</v>
      </c>
      <c r="F9" s="86"/>
      <c r="L9" s="3"/>
      <c r="M9" s="131"/>
      <c r="N9" s="3"/>
      <c r="O9" s="3"/>
    </row>
    <row r="10" spans="1:15" ht="15">
      <c r="B10" s="59" t="s">
        <v>78</v>
      </c>
      <c r="C10" s="86">
        <v>13.837636430584798</v>
      </c>
      <c r="F10" s="86"/>
      <c r="L10" s="3"/>
      <c r="M10" s="131"/>
      <c r="N10" s="3"/>
      <c r="O10" s="3"/>
    </row>
    <row r="11" spans="1:15" ht="15">
      <c r="B11" s="59" t="s">
        <v>86</v>
      </c>
      <c r="C11" s="86">
        <v>13.499231527327831</v>
      </c>
      <c r="F11" s="86"/>
      <c r="L11" s="3"/>
      <c r="M11" s="131"/>
      <c r="N11" s="3"/>
      <c r="O11" s="3"/>
    </row>
    <row r="12" spans="1:15" ht="15">
      <c r="B12" s="59" t="s">
        <v>12</v>
      </c>
      <c r="C12" s="86">
        <v>12.639670266396566</v>
      </c>
      <c r="F12" s="86"/>
      <c r="L12" s="3"/>
      <c r="M12" s="131"/>
      <c r="N12" s="3"/>
      <c r="O12" s="3"/>
    </row>
    <row r="13" spans="1:15" ht="15">
      <c r="A13" s="6"/>
      <c r="B13" s="59" t="s">
        <v>79</v>
      </c>
      <c r="C13" s="86">
        <v>9.1796387146866429</v>
      </c>
      <c r="F13" s="86"/>
      <c r="L13" s="3"/>
      <c r="M13" s="131"/>
      <c r="N13" s="3"/>
      <c r="O13" s="3"/>
    </row>
    <row r="14" spans="1:15" ht="15">
      <c r="B14" s="59" t="s">
        <v>3</v>
      </c>
      <c r="C14" s="86">
        <v>8.6919672423424235</v>
      </c>
      <c r="F14" s="86"/>
      <c r="L14" s="3"/>
      <c r="M14" s="131"/>
      <c r="N14" s="3"/>
      <c r="O14" s="3"/>
    </row>
    <row r="15" spans="1:15" ht="15">
      <c r="B15" s="84" t="s">
        <v>4</v>
      </c>
      <c r="C15" s="86">
        <v>8.2825118469058054</v>
      </c>
      <c r="F15" s="86"/>
      <c r="L15" s="3"/>
      <c r="M15" s="131"/>
      <c r="N15" s="3"/>
      <c r="O15" s="3"/>
    </row>
    <row r="16" spans="1:15" ht="15">
      <c r="B16" s="59" t="s">
        <v>80</v>
      </c>
      <c r="C16" s="86">
        <v>8.0291829991415042</v>
      </c>
      <c r="F16" s="86"/>
      <c r="L16" s="3"/>
      <c r="M16" s="132"/>
      <c r="N16" s="3"/>
      <c r="O16" s="3"/>
    </row>
    <row r="17" spans="2:15" ht="15">
      <c r="B17" s="59" t="s">
        <v>77</v>
      </c>
      <c r="C17" s="148">
        <v>4.96</v>
      </c>
      <c r="F17" s="86"/>
      <c r="L17" s="3"/>
      <c r="M17" s="131"/>
      <c r="N17" s="3"/>
      <c r="O17" s="3"/>
    </row>
    <row r="18" spans="2:15" ht="15">
      <c r="B18" s="84" t="s">
        <v>82</v>
      </c>
      <c r="C18" s="86">
        <v>4.5751737971124209</v>
      </c>
      <c r="F18" s="86"/>
      <c r="L18" s="3"/>
      <c r="M18" s="131"/>
      <c r="N18" s="3"/>
      <c r="O18" s="3"/>
    </row>
    <row r="19" spans="2:15" ht="15">
      <c r="B19" s="59" t="s">
        <v>17</v>
      </c>
      <c r="C19" s="86">
        <v>3.7217321239550549</v>
      </c>
      <c r="F19" s="86"/>
      <c r="L19" s="3"/>
      <c r="M19" s="131"/>
      <c r="N19" s="3"/>
      <c r="O19" s="3"/>
    </row>
    <row r="20" spans="2:15" ht="15">
      <c r="B20" s="59" t="s">
        <v>6</v>
      </c>
      <c r="C20" s="86">
        <v>3.6288103628666759</v>
      </c>
      <c r="F20" s="86"/>
      <c r="L20" s="3"/>
      <c r="M20" s="131"/>
      <c r="N20" s="3"/>
      <c r="O20" s="3"/>
    </row>
    <row r="21" spans="2:15" ht="15">
      <c r="B21" s="59" t="s">
        <v>14</v>
      </c>
      <c r="C21" s="86">
        <v>2.935705057145706</v>
      </c>
      <c r="F21" s="86"/>
      <c r="L21" s="3"/>
      <c r="M21" s="131"/>
      <c r="N21" s="3"/>
      <c r="O21" s="3"/>
    </row>
    <row r="22" spans="2:15" ht="15">
      <c r="B22" s="59" t="s">
        <v>5</v>
      </c>
      <c r="C22" s="86">
        <v>2.7902325794835496</v>
      </c>
      <c r="F22" s="86"/>
      <c r="L22" s="3"/>
      <c r="M22" s="131"/>
      <c r="N22" s="3"/>
      <c r="O22" s="3"/>
    </row>
    <row r="23" spans="2:15" ht="15">
      <c r="B23" s="59" t="s">
        <v>9</v>
      </c>
      <c r="C23" s="86">
        <v>2.5923085212021482</v>
      </c>
      <c r="F23" s="86"/>
      <c r="L23" s="3"/>
      <c r="M23" s="131"/>
      <c r="N23" s="3"/>
      <c r="O23" s="3"/>
    </row>
    <row r="24" spans="2:15" ht="15">
      <c r="B24" s="59" t="s">
        <v>0</v>
      </c>
      <c r="C24" s="86">
        <v>2.3622604610464313</v>
      </c>
      <c r="F24" s="86"/>
      <c r="L24" s="3"/>
      <c r="M24" s="133"/>
      <c r="N24" s="3"/>
      <c r="O24" s="3"/>
    </row>
    <row r="25" spans="2:15" ht="15">
      <c r="B25" s="59" t="s">
        <v>13</v>
      </c>
      <c r="C25" s="86">
        <v>1.9957840798149915</v>
      </c>
      <c r="F25" s="86"/>
      <c r="L25" s="3"/>
      <c r="M25" s="131"/>
      <c r="N25" s="3"/>
      <c r="O25" s="3"/>
    </row>
    <row r="26" spans="2:15" ht="15">
      <c r="B26" s="59" t="s">
        <v>2</v>
      </c>
      <c r="C26" s="86">
        <v>1.0328121985405485</v>
      </c>
      <c r="F26" s="86"/>
      <c r="L26" s="3"/>
      <c r="M26" s="131"/>
      <c r="N26" s="3"/>
      <c r="O26" s="3"/>
    </row>
    <row r="27" spans="2:15" ht="15">
      <c r="B27" s="59" t="s">
        <v>81</v>
      </c>
      <c r="C27" s="86">
        <v>3.4046735267277368E-2</v>
      </c>
      <c r="F27" s="86"/>
      <c r="L27" s="3"/>
      <c r="M27" s="131"/>
      <c r="N27" s="3"/>
      <c r="O27" s="3"/>
    </row>
    <row r="28" spans="2:15" ht="15">
      <c r="B28" s="59" t="s">
        <v>10</v>
      </c>
      <c r="C28" s="86">
        <v>-0.62898461118859195</v>
      </c>
      <c r="F28" s="86"/>
      <c r="L28" s="3"/>
      <c r="M28" s="131"/>
      <c r="N28" s="3"/>
      <c r="O28" s="3"/>
    </row>
    <row r="29" spans="2:15" ht="15">
      <c r="B29" s="59" t="s">
        <v>8</v>
      </c>
      <c r="C29" s="86">
        <v>-4.0087828209546403</v>
      </c>
      <c r="F29" s="86"/>
      <c r="L29" s="3"/>
      <c r="M29" s="131"/>
      <c r="N29" s="3"/>
      <c r="O29" s="3"/>
    </row>
    <row r="30" spans="2:15" ht="15">
      <c r="B30" s="59" t="s">
        <v>7</v>
      </c>
      <c r="C30" s="86">
        <v>-4.4054129215789795</v>
      </c>
      <c r="F30" s="86"/>
      <c r="L30" s="3"/>
      <c r="M30" s="131"/>
      <c r="N30" s="3"/>
      <c r="O30" s="3"/>
    </row>
    <row r="31" spans="2:15" ht="15">
      <c r="B31" s="59" t="s">
        <v>1</v>
      </c>
      <c r="C31" s="86">
        <v>-4.618103938074368</v>
      </c>
      <c r="L31" s="3"/>
      <c r="M31" s="131"/>
      <c r="N31" s="3"/>
      <c r="O31" s="3"/>
    </row>
    <row r="32" spans="2:15" ht="15">
      <c r="B32" s="59" t="s">
        <v>15</v>
      </c>
      <c r="C32" s="86">
        <v>-4.8968925326946922</v>
      </c>
      <c r="L32" s="3"/>
      <c r="M32" s="131"/>
      <c r="N32" s="3"/>
      <c r="O32" s="3"/>
    </row>
    <row r="33" spans="2:15" ht="15">
      <c r="B33" s="59" t="s">
        <v>85</v>
      </c>
      <c r="C33" s="86">
        <v>-12.303344509620263</v>
      </c>
      <c r="L33" s="3"/>
      <c r="M33" s="131"/>
      <c r="N33" s="3"/>
      <c r="O33" s="3"/>
    </row>
    <row r="34" spans="2:15" ht="15">
      <c r="B34" s="59" t="s">
        <v>11</v>
      </c>
      <c r="C34" s="86">
        <v>-16.118396735911261</v>
      </c>
      <c r="E34" s="7"/>
      <c r="L34" s="3"/>
      <c r="M34" s="3"/>
      <c r="N34" s="3"/>
      <c r="O34" s="3"/>
    </row>
    <row r="35" spans="2:15" ht="15">
      <c r="E35" s="7"/>
    </row>
  </sheetData>
  <autoFilter ref="A6:C6" xr:uid="{DE60B983-1618-4C43-A644-F30E385156B7}">
    <sortState xmlns:xlrd2="http://schemas.microsoft.com/office/spreadsheetml/2017/richdata2" ref="A7:C34">
      <sortCondition descending="1" ref="C6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844F-63F2-4A8A-9A39-34C8D292CA16}">
  <dimension ref="A1:AR52"/>
  <sheetViews>
    <sheetView zoomScaleNormal="100" workbookViewId="0">
      <selection sqref="A1:P42"/>
    </sheetView>
  </sheetViews>
  <sheetFormatPr defaultColWidth="8.7109375" defaultRowHeight="15"/>
  <cols>
    <col min="1" max="1" width="1.42578125" style="10" customWidth="1"/>
    <col min="2" max="2" width="13" style="10" customWidth="1"/>
    <col min="3" max="3" width="9.7109375" style="10" customWidth="1"/>
    <col min="4" max="4" width="9.140625" style="10" customWidth="1"/>
    <col min="5" max="11" width="8.7109375" style="10"/>
    <col min="12" max="14" width="9.5703125" style="10" customWidth="1"/>
    <col min="15" max="17" width="8.7109375" style="10"/>
    <col min="18" max="18" width="9" style="10" bestFit="1" customWidth="1"/>
    <col min="19" max="20" width="9.42578125" style="10" customWidth="1"/>
    <col min="21" max="21" width="9" style="10" customWidth="1"/>
    <col min="22" max="16384" width="8.7109375" style="10"/>
  </cols>
  <sheetData>
    <row r="1" spans="1:34">
      <c r="A1" s="50" t="s">
        <v>131</v>
      </c>
    </row>
    <row r="2" spans="1:34" s="51" customFormat="1" ht="12.75">
      <c r="A2" s="51" t="s">
        <v>135</v>
      </c>
    </row>
    <row r="4" spans="1:34">
      <c r="A4" s="44"/>
      <c r="B4" s="27"/>
      <c r="C4" s="29" t="s">
        <v>75</v>
      </c>
      <c r="D4" s="56" t="s">
        <v>76</v>
      </c>
      <c r="E4" s="63" t="s">
        <v>87</v>
      </c>
      <c r="F4" s="29" t="s">
        <v>101</v>
      </c>
      <c r="G4" s="29" t="s">
        <v>112</v>
      </c>
      <c r="H4" s="29" t="s">
        <v>114</v>
      </c>
      <c r="I4" s="29" t="s">
        <v>116</v>
      </c>
      <c r="J4" s="29" t="s">
        <v>120</v>
      </c>
      <c r="K4" s="28" t="s">
        <v>121</v>
      </c>
      <c r="L4" s="28" t="s">
        <v>126</v>
      </c>
      <c r="M4" s="28" t="s">
        <v>127</v>
      </c>
      <c r="N4" s="28" t="s">
        <v>130</v>
      </c>
      <c r="O4" s="30" t="s">
        <v>133</v>
      </c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</row>
    <row r="5" spans="1:34">
      <c r="A5" s="44"/>
      <c r="B5" s="31" t="s">
        <v>77</v>
      </c>
      <c r="C5" s="33">
        <v>8.6028752324574409</v>
      </c>
      <c r="D5" s="43">
        <v>11.806854263913959</v>
      </c>
      <c r="E5" s="62">
        <v>3.6573514166159531</v>
      </c>
      <c r="F5" s="32">
        <v>-0.4997394389333531</v>
      </c>
      <c r="G5" s="33">
        <v>-5.1199426089657099</v>
      </c>
      <c r="H5" s="33">
        <v>1.4304619282933003E-2</v>
      </c>
      <c r="I5" s="33">
        <v>2.0042363842690443</v>
      </c>
      <c r="J5" s="33">
        <v>2.3919242748894574</v>
      </c>
      <c r="K5" s="33">
        <v>3.3070348781102727</v>
      </c>
      <c r="L5" s="33">
        <v>6.8146711647665628</v>
      </c>
      <c r="M5" s="33">
        <v>7.7844757719949254</v>
      </c>
      <c r="N5" s="33">
        <v>6.9890590680839573</v>
      </c>
      <c r="O5" s="85">
        <v>4.9607981899455025</v>
      </c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</row>
    <row r="6" spans="1:34">
      <c r="A6" s="44"/>
      <c r="B6" s="52" t="s">
        <v>0</v>
      </c>
      <c r="C6" s="47">
        <v>5.0043255972920688</v>
      </c>
      <c r="D6" s="35">
        <v>7.9285093041504586</v>
      </c>
      <c r="E6" s="67">
        <v>5.7021965770344609</v>
      </c>
      <c r="F6" s="79">
        <v>-0.86160637840651788</v>
      </c>
      <c r="G6" s="79">
        <v>-7.9043130336966669</v>
      </c>
      <c r="H6" s="79">
        <v>2.5852024328081726</v>
      </c>
      <c r="I6" s="79">
        <v>-1.3847667203583502</v>
      </c>
      <c r="J6" s="79">
        <v>8.4850736870409698</v>
      </c>
      <c r="K6" s="79">
        <v>2.2727427144700512</v>
      </c>
      <c r="L6" s="79">
        <v>3.8747295476344257</v>
      </c>
      <c r="M6" s="79">
        <v>5.2690195199187428</v>
      </c>
      <c r="N6" s="79">
        <v>6.2080499864815772</v>
      </c>
      <c r="O6" s="64">
        <v>2.3622604610464313</v>
      </c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</row>
    <row r="7" spans="1:34">
      <c r="A7" s="44"/>
      <c r="B7" s="53" t="s">
        <v>1</v>
      </c>
      <c r="C7" s="36">
        <v>-1.6627456677981851</v>
      </c>
      <c r="D7" s="37">
        <v>-6.1788309583182883</v>
      </c>
      <c r="E7" s="68">
        <v>-11.496478474806445</v>
      </c>
      <c r="F7" s="80">
        <v>-6.6367478408835101</v>
      </c>
      <c r="G7" s="80">
        <v>-13.892255252592941</v>
      </c>
      <c r="H7" s="80">
        <v>-11.80978940717033</v>
      </c>
      <c r="I7" s="80">
        <v>-8.5774496034951362</v>
      </c>
      <c r="J7" s="80">
        <v>-4.4499617817625001</v>
      </c>
      <c r="K7" s="80">
        <v>1.6200224366204545</v>
      </c>
      <c r="L7" s="80">
        <v>-0.56781093290964424</v>
      </c>
      <c r="M7" s="80">
        <v>1.2847908710635285</v>
      </c>
      <c r="N7" s="80">
        <v>-6.3152602869107293</v>
      </c>
      <c r="O7" s="65">
        <v>-4.618103938074368</v>
      </c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</row>
    <row r="8" spans="1:34">
      <c r="A8" s="44"/>
      <c r="B8" s="53" t="s">
        <v>2</v>
      </c>
      <c r="C8" s="36">
        <v>7.5691397549328023</v>
      </c>
      <c r="D8" s="37">
        <v>10.035531082953606</v>
      </c>
      <c r="E8" s="68">
        <v>1.1347792602217088</v>
      </c>
      <c r="F8" s="80">
        <v>0.50038498224010319</v>
      </c>
      <c r="G8" s="80">
        <v>-10.616490105707669</v>
      </c>
      <c r="H8" s="80">
        <v>-4.0483779990081645</v>
      </c>
      <c r="I8" s="80">
        <v>-2.1984227765762236</v>
      </c>
      <c r="J8" s="80">
        <v>1.5865913976728672</v>
      </c>
      <c r="K8" s="80">
        <v>1.2753626774684748</v>
      </c>
      <c r="L8" s="80">
        <v>2.3235938982594706</v>
      </c>
      <c r="M8" s="80">
        <v>6.3057253457739622</v>
      </c>
      <c r="N8" s="80">
        <v>6.332380803526747</v>
      </c>
      <c r="O8" s="65">
        <v>1.0328121985405485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</row>
    <row r="9" spans="1:34">
      <c r="A9" s="44"/>
      <c r="B9" s="53" t="s">
        <v>3</v>
      </c>
      <c r="C9" s="36">
        <v>13.280062075914076</v>
      </c>
      <c r="D9" s="37">
        <v>19.033711490969928</v>
      </c>
      <c r="E9" s="68">
        <v>11.005734452171589</v>
      </c>
      <c r="F9" s="80">
        <v>1.9357621342129665</v>
      </c>
      <c r="G9" s="80">
        <v>-5.641787009456805</v>
      </c>
      <c r="H9" s="80">
        <v>4.2441204211757864</v>
      </c>
      <c r="I9" s="80">
        <v>3.0332575538993845</v>
      </c>
      <c r="J9" s="80">
        <v>5.1336452525347749</v>
      </c>
      <c r="K9" s="80">
        <v>7.1619934669637262</v>
      </c>
      <c r="L9" s="80">
        <v>8.0389663408372325</v>
      </c>
      <c r="M9" s="80">
        <v>8.8952966145984504</v>
      </c>
      <c r="N9" s="80">
        <v>9.0968826986212878</v>
      </c>
      <c r="O9" s="65">
        <v>8.6919672423424235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</row>
    <row r="10" spans="1:34">
      <c r="A10" s="44"/>
      <c r="B10" s="53" t="s">
        <v>78</v>
      </c>
      <c r="C10" s="36">
        <v>17.743220558628224</v>
      </c>
      <c r="D10" s="37">
        <v>21.55077517212473</v>
      </c>
      <c r="E10" s="68">
        <v>10.925246202343486</v>
      </c>
      <c r="F10" s="80">
        <v>4.6573965402430302</v>
      </c>
      <c r="G10" s="80">
        <v>-5.6951135016476009</v>
      </c>
      <c r="H10" s="80">
        <v>4.2028720805299953</v>
      </c>
      <c r="I10" s="80">
        <v>7.2419991649529711</v>
      </c>
      <c r="J10" s="80">
        <v>9.9131983095757619</v>
      </c>
      <c r="K10" s="80">
        <v>5.1618647651810674</v>
      </c>
      <c r="L10" s="80">
        <v>6.5742332977726372</v>
      </c>
      <c r="M10" s="80">
        <v>11.977805386121599</v>
      </c>
      <c r="N10" s="80">
        <v>13.79720245452391</v>
      </c>
      <c r="O10" s="65">
        <v>13.837636430584798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</row>
    <row r="11" spans="1:34">
      <c r="A11" s="44"/>
      <c r="B11" s="53" t="s">
        <v>79</v>
      </c>
      <c r="C11" s="36">
        <v>9.6849936325879966</v>
      </c>
      <c r="D11" s="37">
        <v>19.289112643730231</v>
      </c>
      <c r="E11" s="68">
        <v>11.787903669434712</v>
      </c>
      <c r="F11" s="80">
        <v>0.20764836460910163</v>
      </c>
      <c r="G11" s="80">
        <v>-3.4768156899641234</v>
      </c>
      <c r="H11" s="80">
        <v>1.3655974698373621</v>
      </c>
      <c r="I11" s="80">
        <v>-1.7018110061129741</v>
      </c>
      <c r="J11" s="80">
        <v>5.9296608285738106</v>
      </c>
      <c r="K11" s="80">
        <v>-2.5818620091554418</v>
      </c>
      <c r="L11" s="80">
        <v>3.6958409162807055</v>
      </c>
      <c r="M11" s="80">
        <v>3.5306703963734889</v>
      </c>
      <c r="N11" s="80">
        <v>10.768584717349853</v>
      </c>
      <c r="O11" s="65">
        <v>9.1796387146866429</v>
      </c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</row>
    <row r="12" spans="1:34">
      <c r="A12" s="44"/>
      <c r="B12" s="53" t="s">
        <v>80</v>
      </c>
      <c r="C12" s="36">
        <v>10.642704053968169</v>
      </c>
      <c r="D12" s="37">
        <v>8.6461523535561113</v>
      </c>
      <c r="E12" s="68">
        <v>5.8207358368200968</v>
      </c>
      <c r="F12" s="80">
        <v>9.3959430878426993</v>
      </c>
      <c r="G12" s="80">
        <v>11.128107932962163</v>
      </c>
      <c r="H12" s="80">
        <v>11.963572905800246</v>
      </c>
      <c r="I12" s="80">
        <v>10.733365748338857</v>
      </c>
      <c r="J12" s="80">
        <v>15.425772135602896</v>
      </c>
      <c r="K12" s="80">
        <v>17.243185011956946</v>
      </c>
      <c r="L12" s="80">
        <v>19.262489126488251</v>
      </c>
      <c r="M12" s="80">
        <v>12.978910064730311</v>
      </c>
      <c r="N12" s="80">
        <v>11.369047339476433</v>
      </c>
      <c r="O12" s="65">
        <v>8.0291829991415042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</row>
    <row r="13" spans="1:34">
      <c r="A13" s="44"/>
      <c r="B13" s="53" t="s">
        <v>4</v>
      </c>
      <c r="C13" s="36">
        <v>-0.3753768927508867</v>
      </c>
      <c r="D13" s="37">
        <v>8.4393070820630154</v>
      </c>
      <c r="E13" s="68">
        <v>0.18003557858719488</v>
      </c>
      <c r="F13" s="80">
        <v>-1.8653833561514439</v>
      </c>
      <c r="G13" s="80">
        <v>-4.3799639899617713</v>
      </c>
      <c r="H13" s="80">
        <v>-5.1708665402841616</v>
      </c>
      <c r="I13" s="80">
        <v>3.0883702623031142</v>
      </c>
      <c r="J13" s="80">
        <v>6.6701618477414248</v>
      </c>
      <c r="K13" s="80">
        <v>22.668389509290243</v>
      </c>
      <c r="L13" s="80">
        <v>9.8154816010302746</v>
      </c>
      <c r="M13" s="80">
        <v>11.07659167311799</v>
      </c>
      <c r="N13" s="80">
        <v>3.5835836480774765</v>
      </c>
      <c r="O13" s="65">
        <v>8.2825118469058054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</row>
    <row r="14" spans="1:34">
      <c r="A14" s="44"/>
      <c r="B14" s="53" t="s">
        <v>5</v>
      </c>
      <c r="C14" s="36">
        <v>2.7411058739608798</v>
      </c>
      <c r="D14" s="37">
        <v>8.8330796195070036</v>
      </c>
      <c r="E14" s="68">
        <v>8.5198809137869667</v>
      </c>
      <c r="F14" s="80">
        <v>-4.0909850151237457</v>
      </c>
      <c r="G14" s="80">
        <v>1.5336007108172878</v>
      </c>
      <c r="H14" s="80">
        <v>4.246661035501627</v>
      </c>
      <c r="I14" s="80">
        <v>6.9473246389113292</v>
      </c>
      <c r="J14" s="80">
        <v>7.0260249482130659</v>
      </c>
      <c r="K14" s="80">
        <v>9.0903051485669746</v>
      </c>
      <c r="L14" s="80">
        <v>9.7804646694633881</v>
      </c>
      <c r="M14" s="80">
        <v>6.1967567814781246</v>
      </c>
      <c r="N14" s="80">
        <v>7.7140678394159048</v>
      </c>
      <c r="O14" s="65">
        <v>2.7902325794835496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34">
      <c r="A15" s="44"/>
      <c r="B15" s="53" t="s">
        <v>6</v>
      </c>
      <c r="C15" s="36">
        <v>8.324312111405213</v>
      </c>
      <c r="D15" s="37">
        <v>11.843679310851636</v>
      </c>
      <c r="E15" s="68">
        <v>6.5228293708731107</v>
      </c>
      <c r="F15" s="80">
        <v>4.313002083440848</v>
      </c>
      <c r="G15" s="80">
        <v>-0.34914124354676274</v>
      </c>
      <c r="H15" s="80">
        <v>3.2798712299794062</v>
      </c>
      <c r="I15" s="80">
        <v>4.8834736283946789</v>
      </c>
      <c r="J15" s="80">
        <v>9.8308985871633112</v>
      </c>
      <c r="K15" s="80">
        <v>4.8574041481005956</v>
      </c>
      <c r="L15" s="80">
        <v>6.6748792148867491</v>
      </c>
      <c r="M15" s="80">
        <v>7.7409326322375032</v>
      </c>
      <c r="N15" s="80">
        <v>10.486817404354614</v>
      </c>
      <c r="O15" s="65">
        <v>3.6288103628666759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</row>
    <row r="16" spans="1:34">
      <c r="A16" s="44"/>
      <c r="B16" s="53" t="s">
        <v>81</v>
      </c>
      <c r="C16" s="36">
        <v>-1.8366194695516078</v>
      </c>
      <c r="D16" s="37">
        <v>8.1907677713290514</v>
      </c>
      <c r="E16" s="68">
        <v>-6.4473746750302467</v>
      </c>
      <c r="F16" s="80">
        <v>1.5047065411855467</v>
      </c>
      <c r="G16" s="80">
        <v>-11.242509346247605</v>
      </c>
      <c r="H16" s="80">
        <v>-8.5441572972780744</v>
      </c>
      <c r="I16" s="80">
        <v>-6.4719306990922227</v>
      </c>
      <c r="J16" s="80">
        <v>-4.2505699329720805</v>
      </c>
      <c r="K16" s="80">
        <v>4.6389640428104926</v>
      </c>
      <c r="L16" s="80">
        <v>6.6418956014506945</v>
      </c>
      <c r="M16" s="80">
        <v>7.2333797358507574</v>
      </c>
      <c r="N16" s="80">
        <v>-1.5552931096075304</v>
      </c>
      <c r="O16" s="65">
        <v>3.4046735267277368E-2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</row>
    <row r="17" spans="1:36">
      <c r="A17" s="44"/>
      <c r="B17" s="53" t="s">
        <v>82</v>
      </c>
      <c r="C17" s="36">
        <v>5.630716538495899</v>
      </c>
      <c r="D17" s="37">
        <v>11.747382487623749</v>
      </c>
      <c r="E17" s="68">
        <v>-3.5247224774541812</v>
      </c>
      <c r="F17" s="80">
        <v>-5.570675747920081</v>
      </c>
      <c r="G17" s="80">
        <v>-7.6084169732395139</v>
      </c>
      <c r="H17" s="80">
        <v>-2.9704963308525958</v>
      </c>
      <c r="I17" s="80">
        <v>-0.13780002643347727</v>
      </c>
      <c r="J17" s="80">
        <v>-1.3474662197194898</v>
      </c>
      <c r="K17" s="80">
        <v>6.5875741035922504</v>
      </c>
      <c r="L17" s="80">
        <v>9.2371606036163616</v>
      </c>
      <c r="M17" s="80">
        <v>9.5148803691875248</v>
      </c>
      <c r="N17" s="80">
        <v>3.5726105215580453</v>
      </c>
      <c r="O17" s="65">
        <v>4.5751737971124209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</row>
    <row r="18" spans="1:36">
      <c r="A18" s="44"/>
      <c r="B18" s="53" t="s">
        <v>83</v>
      </c>
      <c r="C18" s="36">
        <v>11.33408720066179</v>
      </c>
      <c r="D18" s="37">
        <v>13.702390496679426</v>
      </c>
      <c r="E18" s="68">
        <v>14.956512887270474</v>
      </c>
      <c r="F18" s="80">
        <v>3.3306708446399989</v>
      </c>
      <c r="G18" s="80">
        <v>2.9561424497916771</v>
      </c>
      <c r="H18" s="80">
        <v>-1.2629775968287476</v>
      </c>
      <c r="I18" s="80">
        <v>7.4421398770083345</v>
      </c>
      <c r="J18" s="80">
        <v>28.567854298188479</v>
      </c>
      <c r="K18" s="80">
        <v>31.827287047274574</v>
      </c>
      <c r="L18" s="80">
        <v>21.455705951311351</v>
      </c>
      <c r="M18" s="80">
        <v>16.045688933816859</v>
      </c>
      <c r="N18" s="80">
        <v>11.552099113141347</v>
      </c>
      <c r="O18" s="65">
        <v>18.035800489028297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</row>
    <row r="19" spans="1:36">
      <c r="A19" s="44"/>
      <c r="B19" s="53" t="s">
        <v>7</v>
      </c>
      <c r="C19" s="36">
        <v>5.1458876205362269</v>
      </c>
      <c r="D19" s="37">
        <v>6.9623383591332528</v>
      </c>
      <c r="E19" s="68">
        <v>-1.9471573527187431</v>
      </c>
      <c r="F19" s="80">
        <v>-3.5059247201206571</v>
      </c>
      <c r="G19" s="80">
        <v>-14.243261955607844</v>
      </c>
      <c r="H19" s="80">
        <v>-15.008441772888157</v>
      </c>
      <c r="I19" s="80">
        <v>-9.9382577622226922</v>
      </c>
      <c r="J19" s="80">
        <v>-5.2217257564572748</v>
      </c>
      <c r="K19" s="80">
        <v>-10.94943385522741</v>
      </c>
      <c r="L19" s="80">
        <v>-4.9813576719872481</v>
      </c>
      <c r="M19" s="80">
        <v>-9.6538111118809731</v>
      </c>
      <c r="N19" s="80">
        <v>-0.77454722392103825</v>
      </c>
      <c r="O19" s="65">
        <v>-4.4054129215789795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</row>
    <row r="20" spans="1:36">
      <c r="A20" s="44"/>
      <c r="B20" s="53" t="s">
        <v>8</v>
      </c>
      <c r="C20" s="36">
        <v>4.3595900014655617</v>
      </c>
      <c r="D20" s="37">
        <v>7.460037019761125</v>
      </c>
      <c r="E20" s="68">
        <v>-6.7796807560896504</v>
      </c>
      <c r="F20" s="80">
        <v>-9.6638377552442609</v>
      </c>
      <c r="G20" s="80">
        <v>-10.08055129496862</v>
      </c>
      <c r="H20" s="80">
        <v>-7.113539438243448</v>
      </c>
      <c r="I20" s="80">
        <v>-7.239649032161414</v>
      </c>
      <c r="J20" s="80">
        <v>-1.3243386676111697</v>
      </c>
      <c r="K20" s="80">
        <v>-4.7997070808806424</v>
      </c>
      <c r="L20" s="80">
        <v>-0.61873688237099334</v>
      </c>
      <c r="M20" s="80">
        <v>-1.7813136340952413</v>
      </c>
      <c r="N20" s="80">
        <v>5.1220357772465579E-2</v>
      </c>
      <c r="O20" s="65">
        <v>-4.0087828209546403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</row>
    <row r="21" spans="1:36">
      <c r="A21" s="44"/>
      <c r="B21" s="53" t="s">
        <v>9</v>
      </c>
      <c r="C21" s="36">
        <v>10.090213952163074</v>
      </c>
      <c r="D21" s="37">
        <v>10.525218314714973</v>
      </c>
      <c r="E21" s="68">
        <v>-1.7450088287046461</v>
      </c>
      <c r="F21" s="80">
        <v>4.7483418433125859</v>
      </c>
      <c r="G21" s="80">
        <v>2.8773940681745258</v>
      </c>
      <c r="H21" s="80">
        <v>9.6606762545971598</v>
      </c>
      <c r="I21" s="80">
        <v>4.8559713581348634</v>
      </c>
      <c r="J21" s="80">
        <v>14.130409130466164</v>
      </c>
      <c r="K21" s="80">
        <v>12.892411622226241</v>
      </c>
      <c r="L21" s="80">
        <v>4.7693068063226125</v>
      </c>
      <c r="M21" s="80">
        <v>15.216719208577661</v>
      </c>
      <c r="N21" s="80">
        <v>9.2533952272989985</v>
      </c>
      <c r="O21" s="65">
        <v>2.5923085212021482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</row>
    <row r="22" spans="1:36">
      <c r="A22" s="44"/>
      <c r="B22" s="53" t="s">
        <v>10</v>
      </c>
      <c r="C22" s="36">
        <v>3.5085729444225833</v>
      </c>
      <c r="D22" s="37">
        <v>8.0314832161787049</v>
      </c>
      <c r="E22" s="68">
        <v>-7.2482472049756907</v>
      </c>
      <c r="F22" s="80">
        <v>-7.471755789519432</v>
      </c>
      <c r="G22" s="80">
        <v>-9.9408771554611448</v>
      </c>
      <c r="H22" s="80">
        <v>-6.3670729151508647</v>
      </c>
      <c r="I22" s="80">
        <v>-2.6364668966318101</v>
      </c>
      <c r="J22" s="80">
        <v>-3.321454853914211</v>
      </c>
      <c r="K22" s="80">
        <v>8.3069366395012505</v>
      </c>
      <c r="L22" s="80">
        <v>3.1624340882219792</v>
      </c>
      <c r="M22" s="80">
        <v>1.2399347913307968</v>
      </c>
      <c r="N22" s="80">
        <v>2.4183559874046003</v>
      </c>
      <c r="O22" s="65">
        <v>-0.62898461118859195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</row>
    <row r="23" spans="1:36">
      <c r="A23" s="44"/>
      <c r="B23" s="53" t="s">
        <v>11</v>
      </c>
      <c r="C23" s="36">
        <v>-0.77482063412856095</v>
      </c>
      <c r="D23" s="37">
        <v>8.8438595401010875</v>
      </c>
      <c r="E23" s="68">
        <v>8.3826445183347111</v>
      </c>
      <c r="F23" s="80">
        <v>3.1301964553552555</v>
      </c>
      <c r="G23" s="80">
        <v>7.8751248181005415</v>
      </c>
      <c r="H23" s="80">
        <v>17.94684737952085</v>
      </c>
      <c r="I23" s="80">
        <v>15.753993810454332</v>
      </c>
      <c r="J23" s="80">
        <v>11.083764153162162</v>
      </c>
      <c r="K23" s="80">
        <v>27.452341017133705</v>
      </c>
      <c r="L23" s="80">
        <v>38.015400060389183</v>
      </c>
      <c r="M23" s="80">
        <v>38.980588050328151</v>
      </c>
      <c r="N23" s="80">
        <v>16.800050286154988</v>
      </c>
      <c r="O23" s="65">
        <v>-16.118396735911261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</row>
    <row r="24" spans="1:36">
      <c r="A24" s="44"/>
      <c r="B24" s="53" t="s">
        <v>84</v>
      </c>
      <c r="C24" s="36">
        <v>18.819051162412414</v>
      </c>
      <c r="D24" s="37">
        <v>17.787333040241712</v>
      </c>
      <c r="E24" s="68">
        <v>10.533660207734503</v>
      </c>
      <c r="F24" s="80">
        <v>8.7512202808810109</v>
      </c>
      <c r="G24" s="80">
        <v>4.4216736668905021</v>
      </c>
      <c r="H24" s="80">
        <v>13.306123133803149</v>
      </c>
      <c r="I24" s="80">
        <v>8.9123717861998397</v>
      </c>
      <c r="J24" s="80">
        <v>11.392291489409565</v>
      </c>
      <c r="K24" s="80">
        <v>9.4762869351134142</v>
      </c>
      <c r="L24" s="80">
        <v>14.788026849073972</v>
      </c>
      <c r="M24" s="80">
        <v>16.956378193577155</v>
      </c>
      <c r="N24" s="80">
        <v>16.956628964317865</v>
      </c>
      <c r="O24" s="65">
        <v>13.873392472147827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</row>
    <row r="25" spans="1:36">
      <c r="A25" s="44"/>
      <c r="B25" s="53" t="s">
        <v>12</v>
      </c>
      <c r="C25" s="36">
        <v>19.097343613505416</v>
      </c>
      <c r="D25" s="37">
        <v>20.151750554979259</v>
      </c>
      <c r="E25" s="68">
        <v>8.5448098327626383</v>
      </c>
      <c r="F25" s="80">
        <v>9.1195788152265411</v>
      </c>
      <c r="G25" s="80">
        <v>-0.93922116529211941</v>
      </c>
      <c r="H25" s="80">
        <v>3.9235856999796677</v>
      </c>
      <c r="I25" s="80">
        <v>7.3902011550149602</v>
      </c>
      <c r="J25" s="80">
        <v>8.989961876735002</v>
      </c>
      <c r="K25" s="80">
        <v>12.333832608138755</v>
      </c>
      <c r="L25" s="80">
        <v>12.006129191435171</v>
      </c>
      <c r="M25" s="80">
        <v>16.569198248799797</v>
      </c>
      <c r="N25" s="80">
        <v>16.933461728718232</v>
      </c>
      <c r="O25" s="65">
        <v>12.639670266396566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</row>
    <row r="26" spans="1:36">
      <c r="A26" s="44"/>
      <c r="B26" s="53" t="s">
        <v>13</v>
      </c>
      <c r="C26" s="36">
        <v>7.6436418501477315</v>
      </c>
      <c r="D26" s="37">
        <v>10.462110660130662</v>
      </c>
      <c r="E26" s="68">
        <v>0.247544944114229</v>
      </c>
      <c r="F26" s="80">
        <v>-3.0465648765058813</v>
      </c>
      <c r="G26" s="80">
        <v>-7.693512879485513</v>
      </c>
      <c r="H26" s="80">
        <v>-2.5102887780817889</v>
      </c>
      <c r="I26" s="80">
        <v>1.3118017082842945</v>
      </c>
      <c r="J26" s="80">
        <v>0.81256320424229511</v>
      </c>
      <c r="K26" s="80">
        <v>1.4489983815361407</v>
      </c>
      <c r="L26" s="80">
        <v>4.9911795026613985</v>
      </c>
      <c r="M26" s="80">
        <v>4.4676605744020534</v>
      </c>
      <c r="N26" s="80">
        <v>4.895189446417251</v>
      </c>
      <c r="O26" s="65">
        <v>1.9957840798149915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</row>
    <row r="27" spans="1:36">
      <c r="A27" s="44"/>
      <c r="B27" s="53" t="s">
        <v>14</v>
      </c>
      <c r="C27" s="36">
        <v>5.0685861738261346</v>
      </c>
      <c r="D27" s="37">
        <v>13.38884811281528</v>
      </c>
      <c r="E27" s="68">
        <v>9.6005030264688749</v>
      </c>
      <c r="F27" s="80">
        <v>-9.9652733569951053</v>
      </c>
      <c r="G27" s="80">
        <v>4.6833758667593912</v>
      </c>
      <c r="H27" s="80">
        <v>5.2620306549002338</v>
      </c>
      <c r="I27" s="80">
        <v>10.696355392384337</v>
      </c>
      <c r="J27" s="80">
        <v>12.077479218744157</v>
      </c>
      <c r="K27" s="80">
        <v>15.388493024763777</v>
      </c>
      <c r="L27" s="80">
        <v>8.7760359700733517</v>
      </c>
      <c r="M27" s="80">
        <v>8.1467333228369796</v>
      </c>
      <c r="N27" s="80">
        <v>5.3527662528663136</v>
      </c>
      <c r="O27" s="65">
        <v>2.935705057145706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</row>
    <row r="28" spans="1:36">
      <c r="A28" s="44"/>
      <c r="B28" s="53" t="s">
        <v>85</v>
      </c>
      <c r="C28" s="36">
        <v>-7.9136430509292177</v>
      </c>
      <c r="D28" s="37">
        <v>-14.615509157170601</v>
      </c>
      <c r="E28" s="68">
        <v>-5.2647633905248101</v>
      </c>
      <c r="F28" s="80">
        <v>-6.8079454858430415</v>
      </c>
      <c r="G28" s="80">
        <v>-14.77871267494967</v>
      </c>
      <c r="H28" s="80">
        <v>-14.033255122441515</v>
      </c>
      <c r="I28" s="80">
        <v>-21.598884411739402</v>
      </c>
      <c r="J28" s="80">
        <v>-47.523210402546397</v>
      </c>
      <c r="K28" s="80">
        <v>-45.613473513620214</v>
      </c>
      <c r="L28" s="80">
        <v>-1.1462409036820567</v>
      </c>
      <c r="M28" s="80">
        <v>-3.7988020587907982</v>
      </c>
      <c r="N28" s="80">
        <v>-10.628967467896747</v>
      </c>
      <c r="O28" s="65">
        <v>-12.303344509620263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</row>
    <row r="29" spans="1:36">
      <c r="A29" s="44"/>
      <c r="B29" s="53" t="s">
        <v>86</v>
      </c>
      <c r="C29" s="36">
        <v>13.710979621201078</v>
      </c>
      <c r="D29" s="37">
        <v>20.185655140086457</v>
      </c>
      <c r="E29" s="68">
        <v>2.9218213450024648</v>
      </c>
      <c r="F29" s="80">
        <v>7.8458047304782808</v>
      </c>
      <c r="G29" s="80">
        <v>-3.1251078197719511</v>
      </c>
      <c r="H29" s="80">
        <v>2.1261559350946557</v>
      </c>
      <c r="I29" s="80">
        <v>1.2521862678264255</v>
      </c>
      <c r="J29" s="80">
        <v>8.1823400397148358</v>
      </c>
      <c r="K29" s="80">
        <v>13.718906636052088</v>
      </c>
      <c r="L29" s="80">
        <v>8.8825618199522793</v>
      </c>
      <c r="M29" s="80">
        <v>12.511628680137354</v>
      </c>
      <c r="N29" s="80">
        <v>10.438493964395819</v>
      </c>
      <c r="O29" s="65">
        <v>13.499231527327831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</row>
    <row r="30" spans="1:36">
      <c r="A30" s="44"/>
      <c r="B30" s="53" t="s">
        <v>15</v>
      </c>
      <c r="C30" s="36">
        <v>8.4686332691169834</v>
      </c>
      <c r="D30" s="37">
        <v>17.282423778715646</v>
      </c>
      <c r="E30" s="68">
        <v>4.0002493601664844</v>
      </c>
      <c r="F30" s="80">
        <v>-1.3213344268603497</v>
      </c>
      <c r="G30" s="80">
        <v>-8.2008261519157699</v>
      </c>
      <c r="H30" s="80">
        <v>-6.4083001647379279</v>
      </c>
      <c r="I30" s="80">
        <v>2.6530881380295219</v>
      </c>
      <c r="J30" s="80">
        <v>3.0366995981594331</v>
      </c>
      <c r="K30" s="80">
        <v>6.3706543370721489</v>
      </c>
      <c r="L30" s="80">
        <v>10.558523626449874</v>
      </c>
      <c r="M30" s="80">
        <v>6.9145265911114961</v>
      </c>
      <c r="N30" s="80">
        <v>9.3837252873291224</v>
      </c>
      <c r="O30" s="65">
        <v>-4.8968925326946922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</row>
    <row r="31" spans="1:36">
      <c r="A31" s="44"/>
      <c r="B31" s="54" t="s">
        <v>16</v>
      </c>
      <c r="C31" s="36">
        <v>40.296255236463921</v>
      </c>
      <c r="D31" s="38">
        <v>26.589786476333195</v>
      </c>
      <c r="E31" s="68">
        <v>8.5489697257140218</v>
      </c>
      <c r="F31" s="80">
        <v>5.1651608385344829</v>
      </c>
      <c r="G31" s="80">
        <v>-0.66440563012988063</v>
      </c>
      <c r="H31" s="80">
        <v>3.396812937800346</v>
      </c>
      <c r="I31" s="80">
        <v>5.0556030687326086</v>
      </c>
      <c r="J31" s="80">
        <v>5.7860476182102367</v>
      </c>
      <c r="K31" s="80">
        <v>7.4092747314610383</v>
      </c>
      <c r="L31" s="80">
        <v>11.773457956433337</v>
      </c>
      <c r="M31" s="80">
        <v>13.655716565100171</v>
      </c>
      <c r="N31" s="80">
        <v>9.9155791152247676</v>
      </c>
      <c r="O31" s="65">
        <v>18.390776768761629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</row>
    <row r="32" spans="1:36">
      <c r="A32" s="44"/>
      <c r="B32" s="55" t="s">
        <v>17</v>
      </c>
      <c r="C32" s="48">
        <v>16.823566635775059</v>
      </c>
      <c r="D32" s="40">
        <v>16.80663032812366</v>
      </c>
      <c r="E32" s="69">
        <v>4.6200449629944949</v>
      </c>
      <c r="F32" s="81">
        <v>-4.1397858066047766</v>
      </c>
      <c r="G32" s="81">
        <v>-9.163015406495159</v>
      </c>
      <c r="H32" s="81">
        <v>-5.14044348199256</v>
      </c>
      <c r="I32" s="81">
        <v>-0.55778513775963023</v>
      </c>
      <c r="J32" s="81">
        <v>2.6204508315394861</v>
      </c>
      <c r="K32" s="81">
        <v>0.61317751238383256</v>
      </c>
      <c r="L32" s="81">
        <v>3.5419942645606719</v>
      </c>
      <c r="M32" s="81">
        <v>3.5758368132816041</v>
      </c>
      <c r="N32" s="81">
        <v>3.95406719268993</v>
      </c>
      <c r="O32" s="66">
        <v>3.7217321239550549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</row>
    <row r="33" spans="1:44">
      <c r="A33" s="44"/>
      <c r="B33" s="52" t="s">
        <v>18</v>
      </c>
      <c r="C33" s="49">
        <v>14.673341232352449</v>
      </c>
      <c r="D33" s="41">
        <v>24.694422903087538</v>
      </c>
      <c r="E33" s="71">
        <v>30.708900872248034</v>
      </c>
      <c r="F33" s="82">
        <v>5.9053606472170683</v>
      </c>
      <c r="G33" s="82">
        <v>23.733622274868473</v>
      </c>
      <c r="H33" s="82">
        <v>3.4165628001042645</v>
      </c>
      <c r="I33" s="82">
        <v>17.564495650165178</v>
      </c>
      <c r="J33" s="82">
        <v>9.5855342420607208</v>
      </c>
      <c r="K33" s="82">
        <v>8.3508640454276577</v>
      </c>
      <c r="L33" s="82">
        <v>27.104879295860982</v>
      </c>
      <c r="M33" s="82">
        <v>12.401826689391445</v>
      </c>
      <c r="N33" s="82">
        <v>18.164850137739602</v>
      </c>
      <c r="O33" s="70" t="s">
        <v>117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</row>
    <row r="34" spans="1:44">
      <c r="A34" s="44"/>
      <c r="B34" s="53" t="s">
        <v>19</v>
      </c>
      <c r="C34" s="34">
        <v>39.652435404824445</v>
      </c>
      <c r="D34" s="42">
        <v>-6.748459099114962</v>
      </c>
      <c r="E34" s="68">
        <v>-12.446323119104889</v>
      </c>
      <c r="F34" s="80">
        <v>59.124075956636794</v>
      </c>
      <c r="G34" s="80">
        <v>-5.2774211095897616</v>
      </c>
      <c r="H34" s="80">
        <v>37.860809081319339</v>
      </c>
      <c r="I34" s="80">
        <v>29.690381495004051</v>
      </c>
      <c r="J34" s="80">
        <v>47.330876977436596</v>
      </c>
      <c r="K34" s="80">
        <v>-19.999963068700904</v>
      </c>
      <c r="L34" s="80">
        <v>-8.1340035363942942</v>
      </c>
      <c r="M34" s="80">
        <v>63.016155069727915</v>
      </c>
      <c r="N34" s="80">
        <v>-5.9560951710523833</v>
      </c>
      <c r="O34" s="65" t="s">
        <v>117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</row>
    <row r="35" spans="1:44">
      <c r="A35" s="44"/>
      <c r="B35" s="54" t="s">
        <v>20</v>
      </c>
      <c r="C35" s="36">
        <v>18.135803846170806</v>
      </c>
      <c r="D35" s="37">
        <v>10.991015802018067</v>
      </c>
      <c r="E35" s="68">
        <v>6.7916432513262981</v>
      </c>
      <c r="F35" s="80">
        <v>3.7410468177302936</v>
      </c>
      <c r="G35" s="80">
        <v>1.1026029885708526</v>
      </c>
      <c r="H35" s="80">
        <v>2.7971395049155459</v>
      </c>
      <c r="I35" s="80">
        <v>9.0001782753954327</v>
      </c>
      <c r="J35" s="80">
        <v>10.360486408027553</v>
      </c>
      <c r="K35" s="80">
        <v>6.5419652408938376</v>
      </c>
      <c r="L35" s="80">
        <v>12.982841241525069</v>
      </c>
      <c r="M35" s="80">
        <v>14.476911968162021</v>
      </c>
      <c r="N35" s="80">
        <v>14.584179375824515</v>
      </c>
      <c r="O35" s="65">
        <v>7.8631252754862375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</row>
    <row r="36" spans="1:44">
      <c r="A36" s="44"/>
      <c r="B36" s="55" t="s">
        <v>21</v>
      </c>
      <c r="C36" s="39">
        <v>20.440854473902061</v>
      </c>
      <c r="D36" s="40">
        <v>16.866577950251418</v>
      </c>
      <c r="E36" s="69">
        <v>4.5420300733274432</v>
      </c>
      <c r="F36" s="81">
        <v>5.3706512466323453</v>
      </c>
      <c r="G36" s="81">
        <v>1.3310574627292102</v>
      </c>
      <c r="H36" s="81">
        <v>8.596691975836201</v>
      </c>
      <c r="I36" s="81">
        <v>5.9477458609772658</v>
      </c>
      <c r="J36" s="81">
        <v>10.122582581640025</v>
      </c>
      <c r="K36" s="81">
        <v>9.8802023474711316</v>
      </c>
      <c r="L36" s="81">
        <v>13.182236378127147</v>
      </c>
      <c r="M36" s="81">
        <v>8.0086966035737923</v>
      </c>
      <c r="N36" s="81" t="s">
        <v>117</v>
      </c>
      <c r="O36" s="66" t="s">
        <v>117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</row>
    <row r="37" spans="1:44"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</row>
    <row r="38" spans="1:44">
      <c r="B38" s="45" t="s">
        <v>100</v>
      </c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</row>
    <row r="39" spans="1:44">
      <c r="B39" s="45" t="s">
        <v>136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</row>
    <row r="40" spans="1:44">
      <c r="B40" s="45" t="s">
        <v>137</v>
      </c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</row>
    <row r="41" spans="1:44">
      <c r="B41" s="45" t="s">
        <v>138</v>
      </c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</row>
    <row r="42" spans="1:44">
      <c r="B42" s="46" t="s">
        <v>88</v>
      </c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</row>
    <row r="43" spans="1:44"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</row>
    <row r="44" spans="1:44"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</row>
    <row r="45" spans="1:44"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</row>
    <row r="52" spans="18:21">
      <c r="R52" s="83"/>
      <c r="S52" s="83"/>
      <c r="T52" s="83"/>
      <c r="U52" s="83"/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57C3-9EC6-4683-95FC-864969BD886F}">
  <dimension ref="A1:BS109"/>
  <sheetViews>
    <sheetView zoomScaleNormal="100" workbookViewId="0">
      <selection activeCell="K102" sqref="K102:M111"/>
    </sheetView>
  </sheetViews>
  <sheetFormatPr defaultColWidth="8.7109375" defaultRowHeight="15"/>
  <cols>
    <col min="1" max="1" width="8.85546875" style="9" bestFit="1" customWidth="1"/>
    <col min="2" max="2" width="8.85546875" style="9"/>
    <col min="3" max="3" width="15" style="12" bestFit="1" customWidth="1"/>
    <col min="4" max="4" width="8.42578125" style="12" bestFit="1" customWidth="1"/>
    <col min="5" max="7" width="8.7109375" style="9"/>
    <col min="8" max="16384" width="8.7109375" style="10"/>
  </cols>
  <sheetData>
    <row r="1" spans="1:71">
      <c r="A1" s="8" t="s">
        <v>45</v>
      </c>
      <c r="C1" s="9"/>
      <c r="D1" s="9"/>
    </row>
    <row r="2" spans="1:71">
      <c r="C2" s="9"/>
      <c r="D2" s="9"/>
    </row>
    <row r="3" spans="1:71">
      <c r="C3" s="9"/>
      <c r="D3" s="9"/>
    </row>
    <row r="4" spans="1:71">
      <c r="A4" s="9" t="s">
        <v>46</v>
      </c>
      <c r="C4" s="9"/>
      <c r="D4" s="9"/>
    </row>
    <row r="5" spans="1:71">
      <c r="A5" s="9" t="s">
        <v>47</v>
      </c>
      <c r="C5" s="9"/>
      <c r="D5" s="9"/>
    </row>
    <row r="6" spans="1:71">
      <c r="A6" s="9" t="s">
        <v>48</v>
      </c>
      <c r="C6" s="9"/>
      <c r="D6" s="9"/>
      <c r="BQ6" s="10">
        <v>110161</v>
      </c>
      <c r="BR6" s="10">
        <v>107490</v>
      </c>
      <c r="BS6" s="10">
        <v>107097</v>
      </c>
    </row>
    <row r="7" spans="1:71">
      <c r="C7" s="9"/>
      <c r="D7" s="9"/>
    </row>
    <row r="8" spans="1:71">
      <c r="C8" s="9"/>
      <c r="D8" s="9"/>
    </row>
    <row r="9" spans="1:71">
      <c r="A9" s="9" t="s">
        <v>49</v>
      </c>
      <c r="B9" s="9" t="s">
        <v>50</v>
      </c>
      <c r="C9" s="9" t="s">
        <v>51</v>
      </c>
      <c r="D9" s="9" t="s">
        <v>52</v>
      </c>
    </row>
    <row r="10" spans="1:71">
      <c r="A10" s="9">
        <v>2023</v>
      </c>
      <c r="B10" s="9" t="s">
        <v>53</v>
      </c>
      <c r="C10" s="61">
        <v>106737.03462750172</v>
      </c>
      <c r="D10" s="10">
        <v>117475</v>
      </c>
      <c r="F10" s="11"/>
      <c r="G10" s="11"/>
    </row>
    <row r="11" spans="1:71">
      <c r="C11" s="61">
        <v>107803.5789709611</v>
      </c>
      <c r="D11" s="10">
        <v>110370</v>
      </c>
    </row>
    <row r="12" spans="1:71">
      <c r="C12" s="61">
        <v>107199.85890846157</v>
      </c>
      <c r="D12" s="10">
        <v>105269</v>
      </c>
    </row>
    <row r="13" spans="1:71">
      <c r="B13" s="9" t="s">
        <v>54</v>
      </c>
      <c r="C13" s="61">
        <v>106382.4864017325</v>
      </c>
      <c r="D13" s="10">
        <v>102024</v>
      </c>
    </row>
    <row r="14" spans="1:71">
      <c r="C14" s="61">
        <v>106455.88873071878</v>
      </c>
      <c r="D14" s="10">
        <v>102847</v>
      </c>
    </row>
    <row r="15" spans="1:71">
      <c r="C15" s="61">
        <v>104512.16633661131</v>
      </c>
      <c r="D15" s="10">
        <v>101710</v>
      </c>
    </row>
    <row r="16" spans="1:71">
      <c r="B16" s="9" t="s">
        <v>55</v>
      </c>
      <c r="C16" s="61">
        <v>103494.3663594777</v>
      </c>
      <c r="D16" s="10">
        <v>102218</v>
      </c>
    </row>
    <row r="17" spans="2:4">
      <c r="C17" s="61">
        <v>102905.84566517446</v>
      </c>
      <c r="D17" s="10">
        <v>100258</v>
      </c>
    </row>
    <row r="18" spans="2:4">
      <c r="C18" s="61">
        <v>103635.56904807567</v>
      </c>
      <c r="D18" s="10">
        <v>98817</v>
      </c>
    </row>
    <row r="19" spans="2:4">
      <c r="B19" s="9" t="s">
        <v>56</v>
      </c>
      <c r="C19" s="61">
        <v>101821.54030409631</v>
      </c>
      <c r="D19" s="10">
        <v>100850</v>
      </c>
    </row>
    <row r="20" spans="2:4">
      <c r="C20" s="61">
        <v>98555.603171249546</v>
      </c>
      <c r="D20" s="10">
        <v>97643</v>
      </c>
    </row>
    <row r="21" spans="2:4">
      <c r="C21" s="61">
        <v>95524.200786323461</v>
      </c>
      <c r="D21" s="10">
        <v>95348</v>
      </c>
    </row>
    <row r="22" spans="2:4">
      <c r="B22" s="9" t="s">
        <v>57</v>
      </c>
      <c r="C22" s="61">
        <v>94214.324643298387</v>
      </c>
      <c r="D22" s="10">
        <v>93261</v>
      </c>
    </row>
    <row r="23" spans="2:4">
      <c r="C23" s="61">
        <v>92525.777085568043</v>
      </c>
      <c r="D23" s="10">
        <v>91419</v>
      </c>
    </row>
    <row r="24" spans="2:4">
      <c r="C24" s="61">
        <v>90370.834363153816</v>
      </c>
      <c r="D24" s="10">
        <v>92249</v>
      </c>
    </row>
    <row r="25" spans="2:4">
      <c r="B25" s="9" t="s">
        <v>58</v>
      </c>
      <c r="C25" s="61">
        <v>88416.655013473064</v>
      </c>
      <c r="D25" s="10">
        <v>92397</v>
      </c>
    </row>
    <row r="26" spans="2:4">
      <c r="C26" s="61">
        <v>88016.127956098237</v>
      </c>
      <c r="D26" s="10">
        <v>89897</v>
      </c>
    </row>
    <row r="27" spans="2:4">
      <c r="C27" s="61">
        <v>86766.74486947438</v>
      </c>
      <c r="D27" s="10">
        <v>88210</v>
      </c>
    </row>
    <row r="28" spans="2:4">
      <c r="B28" s="9" t="s">
        <v>59</v>
      </c>
      <c r="C28" s="61">
        <v>86281.839548116463</v>
      </c>
      <c r="D28" s="10">
        <v>86466</v>
      </c>
    </row>
    <row r="29" spans="2:4">
      <c r="C29" s="61">
        <v>84898.34139962247</v>
      </c>
      <c r="D29" s="10">
        <v>85731</v>
      </c>
    </row>
    <row r="30" spans="2:4">
      <c r="C30" s="61">
        <v>85031.671870621096</v>
      </c>
      <c r="D30" s="10">
        <v>86942</v>
      </c>
    </row>
    <row r="31" spans="2:4">
      <c r="B31" s="9" t="s">
        <v>60</v>
      </c>
      <c r="C31" s="61">
        <v>84539.275979572776</v>
      </c>
      <c r="D31" s="10">
        <v>84407</v>
      </c>
    </row>
    <row r="32" spans="2:4">
      <c r="C32" s="61">
        <v>83154.143076697903</v>
      </c>
      <c r="D32" s="10">
        <v>85917</v>
      </c>
    </row>
    <row r="33" spans="2:4">
      <c r="C33" s="61">
        <v>82877.569652607985</v>
      </c>
      <c r="D33" s="10">
        <v>83883</v>
      </c>
    </row>
    <row r="34" spans="2:4">
      <c r="B34" s="9" t="s">
        <v>61</v>
      </c>
      <c r="C34" s="61">
        <v>85080.168255463475</v>
      </c>
      <c r="D34" s="10">
        <v>85973</v>
      </c>
    </row>
    <row r="35" spans="2:4">
      <c r="B35" s="9" t="s">
        <v>62</v>
      </c>
      <c r="C35" s="61">
        <v>84196.417497062706</v>
      </c>
      <c r="D35" s="10">
        <v>81024</v>
      </c>
    </row>
    <row r="36" spans="2:4">
      <c r="C36" s="61">
        <v>83938.848948027837</v>
      </c>
      <c r="D36" s="10">
        <v>81986</v>
      </c>
    </row>
    <row r="37" spans="2:4">
      <c r="B37" s="9" t="s">
        <v>63</v>
      </c>
      <c r="C37" s="61">
        <v>82659.898389055437</v>
      </c>
      <c r="D37" s="10">
        <v>85313</v>
      </c>
    </row>
    <row r="38" spans="2:4">
      <c r="C38" s="61">
        <v>83736.52656007951</v>
      </c>
      <c r="D38" s="10">
        <v>85946</v>
      </c>
    </row>
    <row r="39" spans="2:4">
      <c r="C39" s="61">
        <v>85671.346921214063</v>
      </c>
      <c r="D39" s="10">
        <v>84947</v>
      </c>
    </row>
    <row r="40" spans="2:4">
      <c r="B40" s="9" t="s">
        <v>64</v>
      </c>
      <c r="C40" s="61">
        <v>85940.504913958357</v>
      </c>
      <c r="D40" s="10">
        <v>81564</v>
      </c>
    </row>
    <row r="41" spans="2:4">
      <c r="C41" s="61">
        <v>84407.62029367451</v>
      </c>
      <c r="D41" s="10">
        <v>82486</v>
      </c>
    </row>
    <row r="42" spans="2:4">
      <c r="C42" s="61">
        <v>82057.702454916216</v>
      </c>
      <c r="D42" s="10">
        <v>87172</v>
      </c>
    </row>
    <row r="43" spans="2:4">
      <c r="B43" s="9" t="s">
        <v>65</v>
      </c>
      <c r="C43" s="61">
        <v>82696.696124935159</v>
      </c>
      <c r="D43" s="10">
        <v>89688</v>
      </c>
    </row>
    <row r="44" spans="2:4">
      <c r="C44" s="61">
        <v>82478</v>
      </c>
      <c r="D44" s="10">
        <v>82347</v>
      </c>
    </row>
    <row r="45" spans="2:4">
      <c r="C45" s="61">
        <v>80887.403999003494</v>
      </c>
      <c r="D45" s="10">
        <v>84765</v>
      </c>
    </row>
    <row r="46" spans="2:4">
      <c r="B46" s="9" t="s">
        <v>66</v>
      </c>
      <c r="C46" s="61">
        <v>81832.194100679437</v>
      </c>
      <c r="D46" s="10">
        <v>84158</v>
      </c>
    </row>
    <row r="47" spans="2:4">
      <c r="C47" s="61">
        <v>82649.753584394159</v>
      </c>
      <c r="D47" s="10">
        <v>83264</v>
      </c>
    </row>
    <row r="48" spans="2:4">
      <c r="C48" s="61">
        <v>84471.129957520083</v>
      </c>
      <c r="D48" s="10">
        <v>84290</v>
      </c>
    </row>
    <row r="49" spans="1:5">
      <c r="B49" s="9" t="s">
        <v>67</v>
      </c>
      <c r="C49" s="61">
        <v>86156.507124263182</v>
      </c>
      <c r="D49" s="10">
        <v>86217</v>
      </c>
    </row>
    <row r="50" spans="1:5">
      <c r="C50" s="61">
        <v>88135.668391262836</v>
      </c>
      <c r="D50" s="10">
        <v>88516</v>
      </c>
    </row>
    <row r="51" spans="1:5">
      <c r="C51" s="61">
        <v>87775.653940369913</v>
      </c>
      <c r="D51" s="10">
        <v>90357</v>
      </c>
    </row>
    <row r="52" spans="1:5">
      <c r="B52" s="9" t="s">
        <v>68</v>
      </c>
      <c r="C52" s="61">
        <v>87861.297121389493</v>
      </c>
      <c r="D52" s="10">
        <v>93202</v>
      </c>
    </row>
    <row r="53" spans="1:5">
      <c r="C53" s="61">
        <v>87984.930372363844</v>
      </c>
      <c r="D53" s="10">
        <v>92701</v>
      </c>
    </row>
    <row r="54" spans="1:5">
      <c r="C54" s="61">
        <v>89352.238577459619</v>
      </c>
      <c r="D54" s="10">
        <v>93765</v>
      </c>
    </row>
    <row r="55" spans="1:5">
      <c r="B55" s="9" t="s">
        <v>69</v>
      </c>
      <c r="C55" s="61">
        <v>90656.313796362563</v>
      </c>
      <c r="D55" s="10">
        <v>95231</v>
      </c>
    </row>
    <row r="56" spans="1:5">
      <c r="C56" s="61">
        <v>91399.34089509453</v>
      </c>
      <c r="D56" s="10">
        <v>97047</v>
      </c>
    </row>
    <row r="57" spans="1:5">
      <c r="C57" s="61">
        <v>92255.123863700384</v>
      </c>
      <c r="D57" s="10">
        <v>101200</v>
      </c>
    </row>
    <row r="58" spans="1:5">
      <c r="B58" s="9" t="s">
        <v>70</v>
      </c>
      <c r="C58" s="61">
        <v>94215.444380552624</v>
      </c>
      <c r="D58" s="10">
        <v>103388</v>
      </c>
    </row>
    <row r="59" spans="1:5">
      <c r="C59" s="61">
        <v>95946.670515313657</v>
      </c>
      <c r="D59" s="10">
        <v>105113</v>
      </c>
    </row>
    <row r="60" spans="1:5">
      <c r="C60" s="61">
        <v>98752.550037851819</v>
      </c>
      <c r="D60" s="10">
        <v>108512</v>
      </c>
    </row>
    <row r="61" spans="1:5">
      <c r="C61" s="61">
        <v>101331.35652885278</v>
      </c>
      <c r="D61" s="10">
        <v>108168</v>
      </c>
    </row>
    <row r="62" spans="1:5">
      <c r="A62" s="9">
        <v>2024</v>
      </c>
      <c r="B62" s="9" t="s">
        <v>53</v>
      </c>
      <c r="C62" s="61">
        <v>106737.03462750172</v>
      </c>
      <c r="D62" s="9">
        <v>111364</v>
      </c>
      <c r="E62" s="11"/>
    </row>
    <row r="63" spans="1:5">
      <c r="C63" s="61">
        <v>107803.5789709611</v>
      </c>
      <c r="D63" s="10">
        <v>108882</v>
      </c>
      <c r="E63" s="11"/>
    </row>
    <row r="64" spans="1:5">
      <c r="C64" s="61">
        <v>107199.85890846157</v>
      </c>
      <c r="D64" s="10">
        <v>108662</v>
      </c>
      <c r="E64" s="11"/>
    </row>
    <row r="65" spans="2:5">
      <c r="B65" s="9" t="s">
        <v>54</v>
      </c>
      <c r="C65" s="61">
        <v>106382.4864017325</v>
      </c>
      <c r="D65" s="10">
        <v>106066</v>
      </c>
      <c r="E65" s="11"/>
    </row>
    <row r="66" spans="2:5">
      <c r="C66" s="12">
        <v>106455.88873071878</v>
      </c>
      <c r="D66" s="10">
        <v>102991</v>
      </c>
      <c r="E66" s="11"/>
    </row>
    <row r="67" spans="2:5">
      <c r="C67" s="12">
        <v>104512.16633661131</v>
      </c>
      <c r="D67" s="10">
        <v>103053</v>
      </c>
      <c r="E67" s="11"/>
    </row>
    <row r="68" spans="2:5">
      <c r="B68" s="9" t="s">
        <v>55</v>
      </c>
      <c r="C68" s="12">
        <v>103494.3663594777</v>
      </c>
      <c r="D68" s="10">
        <v>97648</v>
      </c>
      <c r="E68" s="11"/>
    </row>
    <row r="69" spans="2:5">
      <c r="C69" s="12">
        <v>102905.84566517446</v>
      </c>
      <c r="D69" s="10">
        <v>94825</v>
      </c>
      <c r="E69" s="11"/>
    </row>
    <row r="70" spans="2:5">
      <c r="C70" s="12">
        <v>103635.56904807567</v>
      </c>
      <c r="D70" s="10">
        <v>93373</v>
      </c>
      <c r="E70" s="11"/>
    </row>
    <row r="71" spans="2:5">
      <c r="B71" s="9" t="s">
        <v>56</v>
      </c>
      <c r="C71" s="12">
        <v>101821.54030409631</v>
      </c>
      <c r="D71" s="10">
        <v>92460</v>
      </c>
      <c r="E71" s="11"/>
    </row>
    <row r="72" spans="2:5">
      <c r="C72" s="12">
        <v>98555.603171249546</v>
      </c>
      <c r="D72" s="10">
        <v>92013</v>
      </c>
      <c r="E72" s="11"/>
    </row>
    <row r="73" spans="2:5">
      <c r="C73" s="12">
        <v>95524.200786323461</v>
      </c>
      <c r="D73" s="10">
        <v>89431</v>
      </c>
      <c r="E73" s="11"/>
    </row>
    <row r="74" spans="2:5">
      <c r="B74" s="9" t="s">
        <v>57</v>
      </c>
      <c r="C74" s="12">
        <v>94214.324643298387</v>
      </c>
      <c r="D74" s="10">
        <v>89606</v>
      </c>
      <c r="E74" s="11"/>
    </row>
    <row r="75" spans="2:5">
      <c r="C75" s="12">
        <v>92525.777085568043</v>
      </c>
      <c r="D75" s="10">
        <v>89916</v>
      </c>
      <c r="E75" s="11"/>
    </row>
    <row r="76" spans="2:5">
      <c r="C76" s="12">
        <v>90370.834363153816</v>
      </c>
      <c r="D76" s="10">
        <v>88408</v>
      </c>
      <c r="E76" s="11"/>
    </row>
    <row r="77" spans="2:5">
      <c r="B77" s="9" t="s">
        <v>58</v>
      </c>
      <c r="C77" s="12">
        <v>88416.655013473064</v>
      </c>
      <c r="D77" s="10">
        <v>85321</v>
      </c>
      <c r="E77" s="11"/>
    </row>
    <row r="78" spans="2:5">
      <c r="C78" s="12">
        <v>88016.127956098237</v>
      </c>
      <c r="D78" s="10">
        <v>87142</v>
      </c>
      <c r="E78" s="11"/>
    </row>
    <row r="79" spans="2:5">
      <c r="C79" s="12">
        <v>86766.74486947438</v>
      </c>
      <c r="D79" s="10">
        <v>87312</v>
      </c>
      <c r="E79" s="11"/>
    </row>
    <row r="80" spans="2:5">
      <c r="B80" s="9" t="s">
        <v>59</v>
      </c>
      <c r="C80" s="12">
        <v>86281.839548116463</v>
      </c>
      <c r="D80" s="10">
        <v>85799</v>
      </c>
      <c r="E80" s="11"/>
    </row>
    <row r="81" spans="2:10">
      <c r="C81" s="12">
        <v>84898.34139962247</v>
      </c>
      <c r="D81" s="10">
        <v>86001</v>
      </c>
      <c r="E81" s="11"/>
    </row>
    <row r="82" spans="2:10">
      <c r="C82" s="12">
        <v>85031.671870621096</v>
      </c>
      <c r="D82" s="10">
        <v>84596</v>
      </c>
      <c r="E82" s="11"/>
    </row>
    <row r="83" spans="2:10">
      <c r="B83" s="9" t="s">
        <v>60</v>
      </c>
      <c r="C83" s="12">
        <v>84539.275979572776</v>
      </c>
      <c r="D83" s="10">
        <v>83288</v>
      </c>
      <c r="E83" s="11"/>
    </row>
    <row r="84" spans="2:10">
      <c r="C84" s="12">
        <v>83154.143076697903</v>
      </c>
      <c r="D84" s="10">
        <v>84602</v>
      </c>
      <c r="E84" s="11"/>
    </row>
    <row r="85" spans="2:10">
      <c r="C85" s="12">
        <v>82877.569652607985</v>
      </c>
      <c r="D85" s="10">
        <v>83786</v>
      </c>
      <c r="E85" s="11"/>
    </row>
    <row r="86" spans="2:10">
      <c r="B86" s="9" t="s">
        <v>61</v>
      </c>
      <c r="C86" s="12">
        <v>85080.168255463475</v>
      </c>
      <c r="D86" s="9">
        <v>86240</v>
      </c>
      <c r="E86" s="11"/>
    </row>
    <row r="87" spans="2:10">
      <c r="C87" s="12">
        <v>84196.417497062706</v>
      </c>
      <c r="D87" s="10">
        <v>86994</v>
      </c>
      <c r="E87" s="11"/>
    </row>
    <row r="88" spans="2:10">
      <c r="C88" s="12">
        <v>83938.848948027837</v>
      </c>
      <c r="D88" s="11">
        <v>82878.5</v>
      </c>
      <c r="E88" s="11"/>
      <c r="F88" s="11"/>
      <c r="G88" s="11"/>
      <c r="H88" s="61"/>
      <c r="I88" s="61"/>
      <c r="J88" s="61"/>
    </row>
    <row r="89" spans="2:10">
      <c r="B89" s="9" t="s">
        <v>63</v>
      </c>
      <c r="C89" s="12">
        <v>82659.898389055437</v>
      </c>
      <c r="D89" s="11">
        <v>87539</v>
      </c>
      <c r="E89" s="11"/>
    </row>
    <row r="90" spans="2:10">
      <c r="C90" s="12">
        <v>83736.52656007951</v>
      </c>
      <c r="D90" s="61">
        <v>89082</v>
      </c>
      <c r="E90" s="11"/>
    </row>
    <row r="91" spans="2:10">
      <c r="C91" s="12">
        <v>85671.346921214063</v>
      </c>
      <c r="D91" s="61">
        <v>85789</v>
      </c>
      <c r="E91" s="11"/>
    </row>
    <row r="92" spans="2:10">
      <c r="B92" s="9" t="s">
        <v>64</v>
      </c>
      <c r="C92" s="12">
        <v>85940.504913958357</v>
      </c>
      <c r="D92" s="10">
        <v>87421</v>
      </c>
      <c r="E92" s="11"/>
    </row>
    <row r="93" spans="2:10">
      <c r="C93" s="12">
        <v>84407.62029367451</v>
      </c>
      <c r="D93" s="10">
        <v>86048</v>
      </c>
    </row>
    <row r="94" spans="2:10">
      <c r="C94" s="12">
        <v>82057.702454916216</v>
      </c>
      <c r="D94" s="10">
        <v>88945</v>
      </c>
    </row>
    <row r="95" spans="2:10">
      <c r="B95" s="9" t="s">
        <v>65</v>
      </c>
      <c r="C95" s="12">
        <v>82696.696124935159</v>
      </c>
      <c r="D95" s="10">
        <v>84824</v>
      </c>
    </row>
    <row r="96" spans="2:10">
      <c r="C96" s="12">
        <v>82478</v>
      </c>
      <c r="D96" s="61">
        <v>85684</v>
      </c>
    </row>
    <row r="97" spans="2:12">
      <c r="C97" s="12">
        <v>80887.403999003494</v>
      </c>
      <c r="D97" s="12">
        <v>85031</v>
      </c>
    </row>
    <row r="98" spans="2:12">
      <c r="B98" s="9" t="s">
        <v>66</v>
      </c>
      <c r="C98" s="12">
        <v>81832.194100679437</v>
      </c>
      <c r="D98" s="12">
        <v>82679</v>
      </c>
    </row>
    <row r="99" spans="2:12">
      <c r="C99" s="12">
        <v>82649.753584394159</v>
      </c>
      <c r="D99" s="12">
        <v>87162</v>
      </c>
      <c r="E99" s="11"/>
    </row>
    <row r="100" spans="2:12">
      <c r="C100" s="12">
        <v>84471.129957520083</v>
      </c>
      <c r="D100" s="12">
        <v>88184</v>
      </c>
    </row>
    <row r="101" spans="2:12">
      <c r="B101" s="9" t="s">
        <v>67</v>
      </c>
      <c r="C101" s="12">
        <v>86156.507124263182</v>
      </c>
      <c r="D101" s="10">
        <v>89246.5</v>
      </c>
    </row>
    <row r="102" spans="2:12">
      <c r="C102" s="12">
        <v>88135.668391262836</v>
      </c>
      <c r="D102" s="10">
        <v>91379.75</v>
      </c>
    </row>
    <row r="103" spans="2:12">
      <c r="C103" s="12">
        <v>87775.653940369913</v>
      </c>
      <c r="D103" s="10">
        <v>90953.5</v>
      </c>
    </row>
    <row r="104" spans="2:12">
      <c r="B104" s="9" t="s">
        <v>68</v>
      </c>
      <c r="C104" s="12">
        <v>87861.297121389493</v>
      </c>
      <c r="D104" s="10">
        <v>90075.25</v>
      </c>
    </row>
    <row r="105" spans="2:12">
      <c r="C105" s="12">
        <v>87984.930372363844</v>
      </c>
      <c r="D105" s="12">
        <v>88574</v>
      </c>
      <c r="L105" s="12"/>
    </row>
    <row r="106" spans="2:12">
      <c r="C106" s="12">
        <v>89352.238577459619</v>
      </c>
      <c r="D106" s="12">
        <v>88951</v>
      </c>
      <c r="L106" s="12"/>
    </row>
    <row r="107" spans="2:12">
      <c r="B107" s="9" t="s">
        <v>69</v>
      </c>
      <c r="C107" s="12">
        <v>90656.313796362563</v>
      </c>
      <c r="D107" s="12">
        <v>90706</v>
      </c>
      <c r="L107" s="12"/>
    </row>
    <row r="108" spans="2:12">
      <c r="C108" s="12">
        <v>91399.34089509453</v>
      </c>
      <c r="D108" s="12">
        <v>92134</v>
      </c>
      <c r="L108" s="12"/>
    </row>
    <row r="109" spans="2:12">
      <c r="C109" s="12">
        <v>92255.123863700384</v>
      </c>
      <c r="D109" s="12">
        <v>91266.666666666657</v>
      </c>
      <c r="L109" s="160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8A2E-F90E-412D-AA6D-55008AE9E643}">
  <dimension ref="B2:AC67"/>
  <sheetViews>
    <sheetView zoomScale="115" zoomScaleNormal="115" workbookViewId="0">
      <selection activeCell="J5" sqref="J5:N31"/>
    </sheetView>
  </sheetViews>
  <sheetFormatPr defaultRowHeight="15"/>
  <cols>
    <col min="1" max="1" width="6.28515625" customWidth="1"/>
    <col min="2" max="2" width="12.5703125" customWidth="1"/>
    <col min="9" max="9" width="12.7109375" customWidth="1"/>
    <col min="16" max="16" width="12.140625" customWidth="1"/>
    <col min="23" max="23" width="12.85546875" customWidth="1"/>
    <col min="28" max="28" width="11" customWidth="1"/>
  </cols>
  <sheetData>
    <row r="2" spans="2:29" ht="15.75" thickBot="1"/>
    <row r="3" spans="2:29" ht="15.75" thickBot="1">
      <c r="B3" s="150" t="s">
        <v>118</v>
      </c>
      <c r="C3" s="151"/>
      <c r="D3" s="151"/>
      <c r="E3" s="151"/>
      <c r="F3" s="151"/>
      <c r="G3" s="152"/>
      <c r="I3" s="150" t="s">
        <v>145</v>
      </c>
      <c r="J3" s="151"/>
      <c r="K3" s="151"/>
      <c r="L3" s="151"/>
      <c r="M3" s="151"/>
      <c r="N3" s="152"/>
      <c r="P3" s="150" t="s">
        <v>146</v>
      </c>
      <c r="Q3" s="151"/>
      <c r="R3" s="151"/>
      <c r="S3" s="151"/>
      <c r="T3" s="151"/>
      <c r="U3" s="152"/>
      <c r="W3" s="150" t="s">
        <v>147</v>
      </c>
      <c r="X3" s="151"/>
      <c r="Y3" s="151"/>
      <c r="Z3" s="151"/>
      <c r="AA3" s="151"/>
      <c r="AB3" s="152"/>
    </row>
    <row r="4" spans="2:29" ht="15.75" thickBot="1">
      <c r="B4" s="15" t="s">
        <v>43</v>
      </c>
      <c r="C4" s="89" t="s">
        <v>140</v>
      </c>
      <c r="D4" s="89" t="s">
        <v>141</v>
      </c>
      <c r="E4" s="89" t="s">
        <v>142</v>
      </c>
      <c r="F4" s="89" t="s">
        <v>143</v>
      </c>
      <c r="G4" s="89" t="s">
        <v>144</v>
      </c>
      <c r="H4" s="107"/>
      <c r="I4" s="15" t="s">
        <v>43</v>
      </c>
      <c r="J4" s="89" t="s">
        <v>140</v>
      </c>
      <c r="K4" s="89" t="s">
        <v>141</v>
      </c>
      <c r="L4" s="89" t="s">
        <v>142</v>
      </c>
      <c r="M4" s="89" t="s">
        <v>143</v>
      </c>
      <c r="N4" s="106" t="s">
        <v>144</v>
      </c>
      <c r="P4" s="97" t="s">
        <v>43</v>
      </c>
      <c r="Q4" s="89" t="s">
        <v>140</v>
      </c>
      <c r="R4" s="89" t="s">
        <v>141</v>
      </c>
      <c r="S4" s="89" t="s">
        <v>142</v>
      </c>
      <c r="T4" s="89" t="s">
        <v>143</v>
      </c>
      <c r="U4" s="89" t="s">
        <v>144</v>
      </c>
      <c r="V4" s="107"/>
      <c r="W4" s="97" t="s">
        <v>43</v>
      </c>
      <c r="X4" s="89" t="s">
        <v>140</v>
      </c>
      <c r="Y4" s="89" t="s">
        <v>141</v>
      </c>
      <c r="Z4" s="89" t="s">
        <v>142</v>
      </c>
      <c r="AA4" s="89" t="s">
        <v>143</v>
      </c>
      <c r="AB4" s="89" t="s">
        <v>144</v>
      </c>
      <c r="AC4" s="156"/>
    </row>
    <row r="5" spans="2:29">
      <c r="B5" s="16" t="s">
        <v>0</v>
      </c>
      <c r="C5" s="90">
        <v>1955.5</v>
      </c>
      <c r="D5" s="90">
        <v>2020.5</v>
      </c>
      <c r="E5" s="90">
        <v>2071.5</v>
      </c>
      <c r="F5" s="90">
        <v>2126</v>
      </c>
      <c r="G5" s="109">
        <v>2125</v>
      </c>
      <c r="I5" s="16" t="s">
        <v>0</v>
      </c>
      <c r="J5" s="90">
        <v>1996</v>
      </c>
      <c r="K5" s="90">
        <v>2019</v>
      </c>
      <c r="L5" s="90">
        <v>2116</v>
      </c>
      <c r="M5" s="90">
        <v>2165</v>
      </c>
      <c r="N5" s="109">
        <v>2216</v>
      </c>
      <c r="P5" s="108" t="s">
        <v>0</v>
      </c>
      <c r="Q5" s="90">
        <f>J5-C5</f>
        <v>40.5</v>
      </c>
      <c r="R5" s="90">
        <f>K5-D5</f>
        <v>-1.5</v>
      </c>
      <c r="S5" s="90">
        <f>L5-E5</f>
        <v>44.5</v>
      </c>
      <c r="T5" s="90">
        <f>M5-F5</f>
        <v>39</v>
      </c>
      <c r="U5" s="109">
        <f t="shared" ref="U5:U6" si="0">N5-G5</f>
        <v>91</v>
      </c>
      <c r="W5" s="101" t="s">
        <v>0</v>
      </c>
      <c r="X5" s="115">
        <f>Q5/C5*100</f>
        <v>2.0710815648171823</v>
      </c>
      <c r="Y5" s="115">
        <f>R5/D5*100</f>
        <v>-7.4239049740163321E-2</v>
      </c>
      <c r="Z5" s="115">
        <f>S5/E5*100</f>
        <v>2.1482017861453055</v>
      </c>
      <c r="AA5" s="115">
        <f>T5/F5*100</f>
        <v>1.8344308560677327</v>
      </c>
      <c r="AB5" s="118">
        <f>U5/G5*100</f>
        <v>4.2823529411764705</v>
      </c>
    </row>
    <row r="6" spans="2:29">
      <c r="B6" s="17" t="s">
        <v>1</v>
      </c>
      <c r="C6" s="91">
        <v>2061.5</v>
      </c>
      <c r="D6" s="91">
        <v>2105.75</v>
      </c>
      <c r="E6" s="91">
        <v>2101.25</v>
      </c>
      <c r="F6" s="91">
        <v>2071.25</v>
      </c>
      <c r="G6" s="110">
        <v>2124.5</v>
      </c>
      <c r="I6" s="17" t="s">
        <v>1</v>
      </c>
      <c r="J6" s="91">
        <v>1942</v>
      </c>
      <c r="K6" s="91">
        <v>1978</v>
      </c>
      <c r="L6" s="91">
        <v>1988</v>
      </c>
      <c r="M6" s="91">
        <v>1957</v>
      </c>
      <c r="N6" s="110">
        <v>1941</v>
      </c>
      <c r="P6" s="17" t="s">
        <v>1</v>
      </c>
      <c r="Q6" s="91">
        <f>J6-C6</f>
        <v>-119.5</v>
      </c>
      <c r="R6" s="91">
        <f>K6-D6</f>
        <v>-127.75</v>
      </c>
      <c r="S6" s="91">
        <f>L6-E6</f>
        <v>-113.25</v>
      </c>
      <c r="T6" s="91">
        <f>M6-F6</f>
        <v>-114.25</v>
      </c>
      <c r="U6" s="110">
        <f t="shared" si="0"/>
        <v>-183.5</v>
      </c>
      <c r="W6" s="102" t="s">
        <v>1</v>
      </c>
      <c r="X6" s="115">
        <f>Q6/C6*100</f>
        <v>-5.796749939364541</v>
      </c>
      <c r="Y6" s="115">
        <f>R6/D6*100</f>
        <v>-6.0667220705211919</v>
      </c>
      <c r="Z6" s="115">
        <f>S6/E6*100</f>
        <v>-5.3896490184414034</v>
      </c>
      <c r="AA6" s="115">
        <f>T6/F6*100</f>
        <v>-5.5159927579963792</v>
      </c>
      <c r="AB6" s="119">
        <f>U6/G6*100</f>
        <v>-8.6373264297481764</v>
      </c>
    </row>
    <row r="7" spans="2:29">
      <c r="B7" s="17" t="s">
        <v>2</v>
      </c>
      <c r="C7" s="91">
        <v>2066</v>
      </c>
      <c r="D7" s="91">
        <v>2041</v>
      </c>
      <c r="E7" s="91">
        <v>2103.25</v>
      </c>
      <c r="F7" s="91">
        <v>2117.25</v>
      </c>
      <c r="G7" s="110">
        <v>2117.5</v>
      </c>
      <c r="I7" s="17" t="s">
        <v>2</v>
      </c>
      <c r="J7" s="91">
        <v>2186</v>
      </c>
      <c r="K7" s="91">
        <v>2073</v>
      </c>
      <c r="L7" s="91">
        <v>2107</v>
      </c>
      <c r="M7" s="91">
        <v>2095</v>
      </c>
      <c r="N7" s="134" t="s">
        <v>134</v>
      </c>
      <c r="P7" s="17" t="s">
        <v>2</v>
      </c>
      <c r="Q7" s="91">
        <f t="shared" ref="Q7:Q15" si="1">J7-C7</f>
        <v>120</v>
      </c>
      <c r="R7" s="91">
        <f t="shared" ref="R7:R15" si="2">K7-D7</f>
        <v>32</v>
      </c>
      <c r="S7" s="91">
        <f>L7-E7</f>
        <v>3.75</v>
      </c>
      <c r="T7" s="91">
        <f>M7-F7</f>
        <v>-22.25</v>
      </c>
      <c r="U7" s="91" t="e">
        <f t="shared" ref="U7" si="3">N7-G7</f>
        <v>#VALUE!</v>
      </c>
      <c r="V7" s="107"/>
      <c r="W7" s="102" t="s">
        <v>2</v>
      </c>
      <c r="X7" s="115">
        <f>Q7/C7*100</f>
        <v>5.8083252662149079</v>
      </c>
      <c r="Y7" s="115">
        <f>R7/D7*100</f>
        <v>1.5678588926996571</v>
      </c>
      <c r="Z7" s="115">
        <f>S7/E7*100</f>
        <v>0.17829549506715797</v>
      </c>
      <c r="AA7" s="115">
        <f>T7/F7*100</f>
        <v>-1.0508914865981815</v>
      </c>
      <c r="AB7" s="119" t="e">
        <f>U7/G7*100</f>
        <v>#VALUE!</v>
      </c>
      <c r="AC7" s="96"/>
    </row>
    <row r="8" spans="2:29">
      <c r="B8" s="17" t="s">
        <v>3</v>
      </c>
      <c r="C8" s="91">
        <v>985</v>
      </c>
      <c r="D8" s="91">
        <v>1002.75</v>
      </c>
      <c r="E8" s="91">
        <v>1026.5</v>
      </c>
      <c r="F8" s="91">
        <v>1027.5</v>
      </c>
      <c r="G8" s="110">
        <v>1031.5</v>
      </c>
      <c r="I8" s="17" t="s">
        <v>3</v>
      </c>
      <c r="J8" s="91">
        <v>1050</v>
      </c>
      <c r="K8" s="91">
        <v>1020</v>
      </c>
      <c r="L8" s="91">
        <v>1198</v>
      </c>
      <c r="M8" s="91">
        <v>1146</v>
      </c>
      <c r="N8" s="110">
        <v>1078</v>
      </c>
      <c r="P8" s="17" t="s">
        <v>3</v>
      </c>
      <c r="Q8" s="91">
        <f t="shared" si="1"/>
        <v>65</v>
      </c>
      <c r="R8" s="91">
        <f t="shared" si="2"/>
        <v>17.25</v>
      </c>
      <c r="S8" s="91">
        <f>L8-E8</f>
        <v>171.5</v>
      </c>
      <c r="T8" s="91">
        <f>M8-F8</f>
        <v>118.5</v>
      </c>
      <c r="U8" s="110">
        <f t="shared" ref="U8:U15" si="4">N8-G8</f>
        <v>46.5</v>
      </c>
      <c r="W8" s="102" t="s">
        <v>3</v>
      </c>
      <c r="X8" s="115">
        <f>Q8/C8*100</f>
        <v>6.5989847715736047</v>
      </c>
      <c r="Y8" s="115">
        <f>R8/D8*100</f>
        <v>1.7202692595362752</v>
      </c>
      <c r="Z8" s="115">
        <f>S8/E8*100</f>
        <v>16.707257671699953</v>
      </c>
      <c r="AA8" s="115">
        <f>T8/F8*100</f>
        <v>11.532846715328466</v>
      </c>
      <c r="AB8" s="119">
        <f>U8/G8*100</f>
        <v>4.507998061076103</v>
      </c>
    </row>
    <row r="9" spans="2:29">
      <c r="B9" s="17" t="s">
        <v>78</v>
      </c>
      <c r="C9" s="91">
        <v>17181.25</v>
      </c>
      <c r="D9" s="91">
        <v>17654</v>
      </c>
      <c r="E9" s="91">
        <v>17817.25</v>
      </c>
      <c r="F9" s="91">
        <v>17976.75</v>
      </c>
      <c r="G9" s="110">
        <v>18173.75</v>
      </c>
      <c r="I9" s="17" t="s">
        <v>78</v>
      </c>
      <c r="J9" s="91">
        <v>19310</v>
      </c>
      <c r="K9" s="91">
        <v>19548</v>
      </c>
      <c r="L9" s="91">
        <v>20352</v>
      </c>
      <c r="M9" s="91">
        <v>20775</v>
      </c>
      <c r="N9" s="110">
        <v>20767</v>
      </c>
      <c r="P9" s="17" t="s">
        <v>78</v>
      </c>
      <c r="Q9" s="91">
        <f t="shared" si="1"/>
        <v>2128.75</v>
      </c>
      <c r="R9" s="91">
        <f t="shared" si="2"/>
        <v>1894</v>
      </c>
      <c r="S9" s="91">
        <f>L9-E9</f>
        <v>2534.75</v>
      </c>
      <c r="T9" s="91">
        <f>M9-F9</f>
        <v>2798.25</v>
      </c>
      <c r="U9" s="110">
        <f t="shared" si="4"/>
        <v>2593.25</v>
      </c>
      <c r="W9" s="102" t="s">
        <v>78</v>
      </c>
      <c r="X9" s="115">
        <f>Q9/C9*100</f>
        <v>12.389959985449254</v>
      </c>
      <c r="Y9" s="115">
        <f>R9/D9*100</f>
        <v>10.728446810921037</v>
      </c>
      <c r="Z9" s="115">
        <f>S9/E9*100</f>
        <v>14.226381736800011</v>
      </c>
      <c r="AA9" s="115">
        <f>T9/F9*100</f>
        <v>15.565939338311988</v>
      </c>
      <c r="AB9" s="119">
        <f>U9/G9*100</f>
        <v>14.269206960588763</v>
      </c>
    </row>
    <row r="10" spans="2:29">
      <c r="B10" s="17" t="s">
        <v>79</v>
      </c>
      <c r="C10" s="91">
        <v>300.5</v>
      </c>
      <c r="D10" s="91">
        <v>280.5</v>
      </c>
      <c r="E10" s="91">
        <v>292.5</v>
      </c>
      <c r="F10" s="91">
        <v>286.75</v>
      </c>
      <c r="G10" s="110">
        <v>295.5</v>
      </c>
      <c r="I10" s="17" t="s">
        <v>79</v>
      </c>
      <c r="J10" s="91">
        <v>335</v>
      </c>
      <c r="K10" s="91">
        <v>330</v>
      </c>
      <c r="L10" s="91">
        <v>290</v>
      </c>
      <c r="M10" s="91">
        <v>345</v>
      </c>
      <c r="N10" s="110">
        <v>291</v>
      </c>
      <c r="P10" s="17" t="s">
        <v>79</v>
      </c>
      <c r="Q10" s="91">
        <f t="shared" si="1"/>
        <v>34.5</v>
      </c>
      <c r="R10" s="91">
        <f t="shared" si="2"/>
        <v>49.5</v>
      </c>
      <c r="S10" s="91">
        <f>L10-E10</f>
        <v>-2.5</v>
      </c>
      <c r="T10" s="91">
        <f>M10-F10</f>
        <v>58.25</v>
      </c>
      <c r="U10" s="110">
        <f t="shared" si="4"/>
        <v>-4.5</v>
      </c>
      <c r="W10" s="102" t="s">
        <v>79</v>
      </c>
      <c r="X10" s="115">
        <f>Q10/C10*100</f>
        <v>11.480865224625623</v>
      </c>
      <c r="Y10" s="115">
        <f>R10/D10*100</f>
        <v>17.647058823529413</v>
      </c>
      <c r="Z10" s="115">
        <f>S10/E10*100</f>
        <v>-0.85470085470085477</v>
      </c>
      <c r="AA10" s="115">
        <f>T10/F10*100</f>
        <v>20.313862249346119</v>
      </c>
      <c r="AB10" s="119">
        <f>U10/G10*100</f>
        <v>-1.5228426395939088</v>
      </c>
    </row>
    <row r="11" spans="2:29">
      <c r="B11" s="17" t="s">
        <v>80</v>
      </c>
      <c r="C11" s="91">
        <v>573.25</v>
      </c>
      <c r="D11" s="91">
        <v>600.75</v>
      </c>
      <c r="E11" s="91">
        <v>637.75</v>
      </c>
      <c r="F11" s="91">
        <v>617.25</v>
      </c>
      <c r="G11" s="110">
        <v>616</v>
      </c>
      <c r="I11" s="17" t="s">
        <v>80</v>
      </c>
      <c r="J11" s="91">
        <v>615</v>
      </c>
      <c r="K11" s="91">
        <v>643</v>
      </c>
      <c r="L11" s="91">
        <v>632</v>
      </c>
      <c r="M11" s="91">
        <v>666</v>
      </c>
      <c r="N11" s="110">
        <v>721</v>
      </c>
      <c r="P11" s="17" t="s">
        <v>80</v>
      </c>
      <c r="Q11" s="91">
        <f t="shared" si="1"/>
        <v>41.75</v>
      </c>
      <c r="R11" s="91">
        <f t="shared" si="2"/>
        <v>42.25</v>
      </c>
      <c r="S11" s="91">
        <f>L11-E11</f>
        <v>-5.75</v>
      </c>
      <c r="T11" s="91">
        <f>M11-F11</f>
        <v>48.75</v>
      </c>
      <c r="U11" s="110">
        <f t="shared" si="4"/>
        <v>105</v>
      </c>
      <c r="W11" s="102" t="s">
        <v>80</v>
      </c>
      <c r="X11" s="115">
        <f>Q11/C11*100</f>
        <v>7.2830353249018751</v>
      </c>
      <c r="Y11" s="115">
        <f>R11/D11*100</f>
        <v>7.0328755722014149</v>
      </c>
      <c r="Z11" s="115">
        <f>S11/E11*100</f>
        <v>-0.90160721285770296</v>
      </c>
      <c r="AA11" s="115">
        <f>T11/F11*100</f>
        <v>7.8979343863912517</v>
      </c>
      <c r="AB11" s="119">
        <f>U11/G11*100</f>
        <v>17.045454545454543</v>
      </c>
    </row>
    <row r="12" spans="2:29">
      <c r="B12" s="17" t="s">
        <v>4</v>
      </c>
      <c r="C12" s="91">
        <v>2236.5</v>
      </c>
      <c r="D12" s="91">
        <v>2298.5</v>
      </c>
      <c r="E12" s="91">
        <v>2279.5</v>
      </c>
      <c r="F12" s="91">
        <v>2351</v>
      </c>
      <c r="G12" s="110">
        <v>2364</v>
      </c>
      <c r="I12" s="17" t="s">
        <v>4</v>
      </c>
      <c r="J12" s="91">
        <v>2288</v>
      </c>
      <c r="K12" s="91">
        <v>2370</v>
      </c>
      <c r="L12" s="91">
        <v>2517</v>
      </c>
      <c r="M12" s="91">
        <v>2449</v>
      </c>
      <c r="N12" s="110">
        <v>2538</v>
      </c>
      <c r="P12" s="17" t="s">
        <v>4</v>
      </c>
      <c r="Q12" s="91">
        <f t="shared" si="1"/>
        <v>51.5</v>
      </c>
      <c r="R12" s="91">
        <f t="shared" si="2"/>
        <v>71.5</v>
      </c>
      <c r="S12" s="91">
        <f>L12-E12</f>
        <v>237.5</v>
      </c>
      <c r="T12" s="91">
        <f>M12-F12</f>
        <v>98</v>
      </c>
      <c r="U12" s="110">
        <f t="shared" si="4"/>
        <v>174</v>
      </c>
      <c r="W12" s="102" t="s">
        <v>4</v>
      </c>
      <c r="X12" s="115">
        <f>Q12/C12*100</f>
        <v>2.3027051196065282</v>
      </c>
      <c r="Y12" s="115">
        <f>R12/D12*100</f>
        <v>3.1107243854687843</v>
      </c>
      <c r="Z12" s="115">
        <f>S12/E12*100</f>
        <v>10.418951524457118</v>
      </c>
      <c r="AA12" s="115">
        <f>T12/F12*100</f>
        <v>4.1684389621437692</v>
      </c>
      <c r="AB12" s="119">
        <f>U12/G12*100</f>
        <v>7.3604060913705585</v>
      </c>
    </row>
    <row r="13" spans="2:29">
      <c r="B13" s="17" t="s">
        <v>5</v>
      </c>
      <c r="C13" s="91">
        <v>7561.75</v>
      </c>
      <c r="D13" s="91">
        <v>7774</v>
      </c>
      <c r="E13" s="91">
        <v>8043.5</v>
      </c>
      <c r="F13" s="91">
        <v>8102</v>
      </c>
      <c r="G13" s="110">
        <v>8208.75</v>
      </c>
      <c r="I13" s="17" t="s">
        <v>5</v>
      </c>
      <c r="J13" s="91">
        <v>8259</v>
      </c>
      <c r="K13" s="91">
        <v>8164</v>
      </c>
      <c r="L13" s="91">
        <v>8044</v>
      </c>
      <c r="M13" s="91">
        <v>8184</v>
      </c>
      <c r="N13" s="110">
        <v>8214</v>
      </c>
      <c r="P13" s="17" t="s">
        <v>5</v>
      </c>
      <c r="Q13" s="91">
        <f t="shared" si="1"/>
        <v>697.25</v>
      </c>
      <c r="R13" s="91">
        <f t="shared" si="2"/>
        <v>390</v>
      </c>
      <c r="S13" s="91">
        <f>L13-E13</f>
        <v>0.5</v>
      </c>
      <c r="T13" s="91">
        <f>M13-F13</f>
        <v>82</v>
      </c>
      <c r="U13" s="110">
        <f t="shared" si="4"/>
        <v>5.25</v>
      </c>
      <c r="W13" s="102" t="s">
        <v>5</v>
      </c>
      <c r="X13" s="115">
        <f>Q13/C13*100</f>
        <v>9.2207491652064668</v>
      </c>
      <c r="Y13" s="115">
        <f>R13/D13*100</f>
        <v>5.0167224080267561</v>
      </c>
      <c r="Z13" s="115">
        <f>S13/E13*100</f>
        <v>6.2161994156772543E-3</v>
      </c>
      <c r="AA13" s="115">
        <f>T13/F13*100</f>
        <v>1.0120957788200444</v>
      </c>
      <c r="AB13" s="119">
        <f>U13/G13*100</f>
        <v>6.3956144358154401E-2</v>
      </c>
    </row>
    <row r="14" spans="2:29">
      <c r="B14" s="17" t="s">
        <v>6</v>
      </c>
      <c r="C14" s="91">
        <v>11430</v>
      </c>
      <c r="D14" s="91">
        <v>11664.75</v>
      </c>
      <c r="E14" s="91">
        <v>11759.5</v>
      </c>
      <c r="F14" s="91">
        <v>11887.5</v>
      </c>
      <c r="G14" s="110">
        <v>11928.25</v>
      </c>
      <c r="I14" s="17" t="s">
        <v>6</v>
      </c>
      <c r="J14" s="91">
        <v>11833</v>
      </c>
      <c r="K14" s="91">
        <v>11773</v>
      </c>
      <c r="L14" s="91">
        <v>12041</v>
      </c>
      <c r="M14" s="91">
        <v>12550</v>
      </c>
      <c r="N14" s="110">
        <v>12520</v>
      </c>
      <c r="P14" s="17" t="s">
        <v>6</v>
      </c>
      <c r="Q14" s="91">
        <f t="shared" si="1"/>
        <v>403</v>
      </c>
      <c r="R14" s="91">
        <f t="shared" si="2"/>
        <v>108.25</v>
      </c>
      <c r="S14" s="91">
        <f>L14-E14</f>
        <v>281.5</v>
      </c>
      <c r="T14" s="91">
        <f>M14-F14</f>
        <v>662.5</v>
      </c>
      <c r="U14" s="110">
        <f t="shared" si="4"/>
        <v>591.75</v>
      </c>
      <c r="W14" s="102" t="s">
        <v>6</v>
      </c>
      <c r="X14" s="115">
        <f>Q14/C14*100</f>
        <v>3.5258092738407703</v>
      </c>
      <c r="Y14" s="115">
        <f>R14/D14*100</f>
        <v>0.92800960157740209</v>
      </c>
      <c r="Z14" s="115">
        <f>S14/E14*100</f>
        <v>2.3938092605978145</v>
      </c>
      <c r="AA14" s="115">
        <f>T14/F14*100</f>
        <v>5.573080967402734</v>
      </c>
      <c r="AB14" s="119">
        <f>U14/G14*100</f>
        <v>4.9609121203864772</v>
      </c>
    </row>
    <row r="15" spans="2:29">
      <c r="B15" s="17" t="s">
        <v>81</v>
      </c>
      <c r="C15" s="91">
        <v>965.25</v>
      </c>
      <c r="D15" s="91">
        <v>968.5</v>
      </c>
      <c r="E15" s="91">
        <v>988.5</v>
      </c>
      <c r="F15" s="91">
        <v>960.75</v>
      </c>
      <c r="G15" s="110">
        <v>979.75</v>
      </c>
      <c r="I15" s="17" t="s">
        <v>81</v>
      </c>
      <c r="J15" s="91">
        <v>950</v>
      </c>
      <c r="K15" s="91">
        <v>911</v>
      </c>
      <c r="L15" s="91">
        <v>994</v>
      </c>
      <c r="M15" s="91">
        <v>944</v>
      </c>
      <c r="N15" s="110">
        <v>910</v>
      </c>
      <c r="P15" s="17" t="s">
        <v>81</v>
      </c>
      <c r="Q15" s="91">
        <f t="shared" si="1"/>
        <v>-15.25</v>
      </c>
      <c r="R15" s="91">
        <f t="shared" si="2"/>
        <v>-57.5</v>
      </c>
      <c r="S15" s="91">
        <f>L15-E15</f>
        <v>5.5</v>
      </c>
      <c r="T15" s="91">
        <f>M15-F15</f>
        <v>-16.75</v>
      </c>
      <c r="U15" s="110">
        <f t="shared" si="4"/>
        <v>-69.75</v>
      </c>
      <c r="W15" s="102" t="s">
        <v>81</v>
      </c>
      <c r="X15" s="115">
        <f>Q15/C15*100</f>
        <v>-1.5799015799015796</v>
      </c>
      <c r="Y15" s="115">
        <f>R15/D15*100</f>
        <v>-5.9370160041300979</v>
      </c>
      <c r="Z15" s="115">
        <f>S15/E15*100</f>
        <v>0.55639858371269602</v>
      </c>
      <c r="AA15" s="115">
        <f>T15/F15*100</f>
        <v>-1.7434296122820714</v>
      </c>
      <c r="AB15" s="119">
        <f>U15/G15*100</f>
        <v>-7.1191630517989282</v>
      </c>
    </row>
    <row r="16" spans="2:29">
      <c r="B16" s="17" t="s">
        <v>82</v>
      </c>
      <c r="C16" s="91">
        <v>11572.5</v>
      </c>
      <c r="D16" s="91">
        <v>11918</v>
      </c>
      <c r="E16" s="91">
        <v>12222.5</v>
      </c>
      <c r="F16" s="91">
        <v>12266</v>
      </c>
      <c r="G16" s="110">
        <v>12293.75</v>
      </c>
      <c r="I16" s="17" t="s">
        <v>82</v>
      </c>
      <c r="J16" s="91">
        <v>10906</v>
      </c>
      <c r="K16" s="91" t="s">
        <v>134</v>
      </c>
      <c r="L16" s="91" t="s">
        <v>134</v>
      </c>
      <c r="M16" s="91" t="s">
        <v>134</v>
      </c>
      <c r="N16" s="110" t="s">
        <v>134</v>
      </c>
      <c r="O16" s="114"/>
      <c r="P16" s="17" t="s">
        <v>82</v>
      </c>
      <c r="Q16" s="91">
        <f t="shared" ref="Q16:Q27" si="5">J16-C16</f>
        <v>-666.5</v>
      </c>
      <c r="R16" s="91" t="s">
        <v>117</v>
      </c>
      <c r="S16" s="91" t="s">
        <v>117</v>
      </c>
      <c r="T16" s="91" t="s">
        <v>117</v>
      </c>
      <c r="U16" s="110" t="s">
        <v>117</v>
      </c>
      <c r="W16" s="102" t="s">
        <v>82</v>
      </c>
      <c r="X16" s="115">
        <f>Q16/C16*100</f>
        <v>-5.7593432706848127</v>
      </c>
      <c r="Y16" s="115" t="s">
        <v>117</v>
      </c>
      <c r="Z16" s="115" t="s">
        <v>117</v>
      </c>
      <c r="AA16" s="115" t="s">
        <v>117</v>
      </c>
      <c r="AB16" s="119" t="s">
        <v>117</v>
      </c>
    </row>
    <row r="17" spans="2:29">
      <c r="B17" s="17" t="s">
        <v>83</v>
      </c>
      <c r="C17" s="91">
        <v>107.25</v>
      </c>
      <c r="D17" s="91">
        <v>103.25</v>
      </c>
      <c r="E17" s="91">
        <v>115.75</v>
      </c>
      <c r="F17" s="91">
        <v>103</v>
      </c>
      <c r="G17" s="110">
        <v>115.25</v>
      </c>
      <c r="I17" s="17" t="s">
        <v>83</v>
      </c>
      <c r="J17" s="91">
        <v>113</v>
      </c>
      <c r="K17" s="91">
        <v>135</v>
      </c>
      <c r="L17" s="91">
        <v>117</v>
      </c>
      <c r="M17" s="91">
        <v>108</v>
      </c>
      <c r="N17" s="110">
        <v>118</v>
      </c>
      <c r="P17" s="17" t="s">
        <v>83</v>
      </c>
      <c r="Q17" s="91">
        <f t="shared" si="5"/>
        <v>5.75</v>
      </c>
      <c r="R17" s="91">
        <f t="shared" ref="R17:R27" si="6">K17-D17</f>
        <v>31.75</v>
      </c>
      <c r="S17" s="91">
        <f t="shared" ref="S17:T27" si="7">L17-E17</f>
        <v>1.25</v>
      </c>
      <c r="T17" s="91">
        <f t="shared" si="7"/>
        <v>5</v>
      </c>
      <c r="U17" s="110">
        <f t="shared" ref="U17:U27" si="8">N17-G17</f>
        <v>2.75</v>
      </c>
      <c r="W17" s="102" t="s">
        <v>83</v>
      </c>
      <c r="X17" s="115">
        <f>Q17/C17*100</f>
        <v>5.3613053613053614</v>
      </c>
      <c r="Y17" s="115">
        <f>R17/D17*100</f>
        <v>30.750605326876514</v>
      </c>
      <c r="Z17" s="115">
        <f>S17/E17*100</f>
        <v>1.079913606911447</v>
      </c>
      <c r="AA17" s="115">
        <f>T17/F17*100</f>
        <v>4.8543689320388346</v>
      </c>
      <c r="AB17" s="119">
        <f>U17/G17*100</f>
        <v>2.3861171366594358</v>
      </c>
    </row>
    <row r="18" spans="2:29">
      <c r="B18" s="17" t="s">
        <v>7</v>
      </c>
      <c r="C18" s="91">
        <v>536.5</v>
      </c>
      <c r="D18" s="91">
        <v>514.75</v>
      </c>
      <c r="E18" s="91">
        <v>524</v>
      </c>
      <c r="F18" s="91">
        <v>541.25</v>
      </c>
      <c r="G18" s="110">
        <v>542.25</v>
      </c>
      <c r="I18" s="17" t="s">
        <v>7</v>
      </c>
      <c r="J18" s="91">
        <v>476</v>
      </c>
      <c r="K18" s="91">
        <v>483</v>
      </c>
      <c r="L18" s="91">
        <v>526</v>
      </c>
      <c r="M18" s="91">
        <v>538</v>
      </c>
      <c r="N18" s="110">
        <v>496</v>
      </c>
      <c r="P18" s="17" t="s">
        <v>7</v>
      </c>
      <c r="Q18" s="91">
        <f t="shared" si="5"/>
        <v>-60.5</v>
      </c>
      <c r="R18" s="91">
        <f t="shared" si="6"/>
        <v>-31.75</v>
      </c>
      <c r="S18" s="91">
        <f t="shared" si="7"/>
        <v>2</v>
      </c>
      <c r="T18" s="91">
        <f t="shared" si="7"/>
        <v>-3.25</v>
      </c>
      <c r="U18" s="110">
        <f t="shared" si="8"/>
        <v>-46.25</v>
      </c>
      <c r="W18" s="102" t="s">
        <v>7</v>
      </c>
      <c r="X18" s="115">
        <f>Q18/C18*100</f>
        <v>-11.276794035414724</v>
      </c>
      <c r="Y18" s="115">
        <f>R18/D18*100</f>
        <v>-6.1680427391937833</v>
      </c>
      <c r="Z18" s="115">
        <f>S18/E18*100</f>
        <v>0.38167938931297707</v>
      </c>
      <c r="AA18" s="115">
        <f>T18/F18*100</f>
        <v>-0.60046189376443426</v>
      </c>
      <c r="AB18" s="119">
        <f>U18/G18*100</f>
        <v>-8.5292761641309358</v>
      </c>
    </row>
    <row r="19" spans="2:29">
      <c r="B19" s="17" t="s">
        <v>8</v>
      </c>
      <c r="C19" s="91">
        <v>739.75</v>
      </c>
      <c r="D19" s="91">
        <v>740</v>
      </c>
      <c r="E19" s="91">
        <v>731</v>
      </c>
      <c r="F19" s="91">
        <v>743.75</v>
      </c>
      <c r="G19" s="110">
        <v>747</v>
      </c>
      <c r="I19" s="17" t="s">
        <v>8</v>
      </c>
      <c r="J19" s="91">
        <v>725</v>
      </c>
      <c r="K19" s="91">
        <v>708</v>
      </c>
      <c r="L19" s="91">
        <v>699</v>
      </c>
      <c r="M19" s="91">
        <v>749</v>
      </c>
      <c r="N19" s="110">
        <v>680</v>
      </c>
      <c r="P19" s="17" t="s">
        <v>8</v>
      </c>
      <c r="Q19" s="91">
        <f t="shared" si="5"/>
        <v>-14.75</v>
      </c>
      <c r="R19" s="91">
        <f t="shared" si="6"/>
        <v>-32</v>
      </c>
      <c r="S19" s="91">
        <f t="shared" si="7"/>
        <v>-32</v>
      </c>
      <c r="T19" s="91">
        <f t="shared" si="7"/>
        <v>5.25</v>
      </c>
      <c r="U19" s="110">
        <f t="shared" si="8"/>
        <v>-67</v>
      </c>
      <c r="W19" s="102" t="s">
        <v>8</v>
      </c>
      <c r="X19" s="115">
        <f>Q19/C19*100</f>
        <v>-1.9939168638053395</v>
      </c>
      <c r="Y19" s="115">
        <f>R19/D19*100</f>
        <v>-4.3243243243243246</v>
      </c>
      <c r="Z19" s="115">
        <f>S19/E19*100</f>
        <v>-4.3775649794801641</v>
      </c>
      <c r="AA19" s="115">
        <f>T19/F19*100</f>
        <v>0.70588235294117652</v>
      </c>
      <c r="AB19" s="119">
        <f>U19/G19*100</f>
        <v>-8.9692101740294525</v>
      </c>
    </row>
    <row r="20" spans="2:29">
      <c r="B20" s="17" t="s">
        <v>9</v>
      </c>
      <c r="C20" s="91">
        <v>85.5</v>
      </c>
      <c r="D20" s="91">
        <v>85.25</v>
      </c>
      <c r="E20" s="91">
        <v>82.25</v>
      </c>
      <c r="F20" s="91">
        <v>86.75</v>
      </c>
      <c r="G20" s="110">
        <v>77.5</v>
      </c>
      <c r="I20" s="17" t="s">
        <v>9</v>
      </c>
      <c r="J20" s="91">
        <v>78</v>
      </c>
      <c r="K20" s="91">
        <v>74</v>
      </c>
      <c r="L20" s="91">
        <v>89</v>
      </c>
      <c r="M20" s="91">
        <v>90</v>
      </c>
      <c r="N20" s="110">
        <v>90</v>
      </c>
      <c r="P20" s="17" t="s">
        <v>9</v>
      </c>
      <c r="Q20" s="91">
        <f t="shared" si="5"/>
        <v>-7.5</v>
      </c>
      <c r="R20" s="91">
        <f t="shared" si="6"/>
        <v>-11.25</v>
      </c>
      <c r="S20" s="91">
        <f t="shared" si="7"/>
        <v>6.75</v>
      </c>
      <c r="T20" s="91">
        <f t="shared" si="7"/>
        <v>3.25</v>
      </c>
      <c r="U20" s="110">
        <f t="shared" si="8"/>
        <v>12.5</v>
      </c>
      <c r="W20" s="102" t="s">
        <v>9</v>
      </c>
      <c r="X20" s="115">
        <f>Q20/C20*100</f>
        <v>-8.7719298245614024</v>
      </c>
      <c r="Y20" s="115">
        <f>R20/D20*100</f>
        <v>-13.196480938416421</v>
      </c>
      <c r="Z20" s="115">
        <f>S20/E20*100</f>
        <v>8.2066869300911858</v>
      </c>
      <c r="AA20" s="115">
        <f>T20/F20*100</f>
        <v>3.7463976945244957</v>
      </c>
      <c r="AB20" s="119">
        <f>U20/G20*100</f>
        <v>16.129032258064516</v>
      </c>
    </row>
    <row r="21" spans="2:29">
      <c r="B21" s="17" t="s">
        <v>10</v>
      </c>
      <c r="C21" s="91">
        <v>2378.25</v>
      </c>
      <c r="D21" s="91">
        <v>2400</v>
      </c>
      <c r="E21" s="91">
        <v>2418.25</v>
      </c>
      <c r="F21" s="91">
        <v>2474.5</v>
      </c>
      <c r="G21" s="110">
        <v>2473.25</v>
      </c>
      <c r="I21" s="17" t="s">
        <v>10</v>
      </c>
      <c r="J21" s="91">
        <v>2443</v>
      </c>
      <c r="K21" s="91">
        <v>2381</v>
      </c>
      <c r="L21" s="91">
        <v>2505</v>
      </c>
      <c r="M21" s="91">
        <v>2400</v>
      </c>
      <c r="N21" s="110">
        <v>2299</v>
      </c>
      <c r="P21" s="17" t="s">
        <v>10</v>
      </c>
      <c r="Q21" s="91">
        <f t="shared" si="5"/>
        <v>64.75</v>
      </c>
      <c r="R21" s="91">
        <f t="shared" si="6"/>
        <v>-19</v>
      </c>
      <c r="S21" s="91">
        <f t="shared" si="7"/>
        <v>86.75</v>
      </c>
      <c r="T21" s="91">
        <f t="shared" si="7"/>
        <v>-74.5</v>
      </c>
      <c r="U21" s="110">
        <f t="shared" si="8"/>
        <v>-174.25</v>
      </c>
      <c r="W21" s="102" t="s">
        <v>10</v>
      </c>
      <c r="X21" s="115">
        <f>Q21/C21*100</f>
        <v>2.7225901398086827</v>
      </c>
      <c r="Y21" s="115">
        <f>R21/D21*100</f>
        <v>-0.79166666666666674</v>
      </c>
      <c r="Z21" s="115">
        <f>S21/E21*100</f>
        <v>3.5873048692236118</v>
      </c>
      <c r="AA21" s="115">
        <f>T21/F21*100</f>
        <v>-3.0107092341887252</v>
      </c>
      <c r="AB21" s="119">
        <f>U21/G21*100</f>
        <v>-7.0453856262003445</v>
      </c>
    </row>
    <row r="22" spans="2:29">
      <c r="B22" s="17" t="s">
        <v>11</v>
      </c>
      <c r="C22" s="91">
        <v>58.75</v>
      </c>
      <c r="D22" s="91">
        <v>63.5</v>
      </c>
      <c r="E22" s="91">
        <v>69</v>
      </c>
      <c r="F22" s="91">
        <v>65</v>
      </c>
      <c r="G22" s="110">
        <v>68.75</v>
      </c>
      <c r="I22" s="17" t="s">
        <v>11</v>
      </c>
      <c r="J22" s="91">
        <v>71</v>
      </c>
      <c r="K22" s="91">
        <v>55</v>
      </c>
      <c r="L22" s="91">
        <v>63</v>
      </c>
      <c r="M22" s="91">
        <v>42</v>
      </c>
      <c r="N22" s="110">
        <v>53</v>
      </c>
      <c r="P22" s="17" t="s">
        <v>11</v>
      </c>
      <c r="Q22" s="91">
        <f t="shared" si="5"/>
        <v>12.25</v>
      </c>
      <c r="R22" s="91">
        <f t="shared" si="6"/>
        <v>-8.5</v>
      </c>
      <c r="S22" s="91">
        <f t="shared" si="7"/>
        <v>-6</v>
      </c>
      <c r="T22" s="91">
        <f t="shared" si="7"/>
        <v>-23</v>
      </c>
      <c r="U22" s="110">
        <f t="shared" si="8"/>
        <v>-15.75</v>
      </c>
      <c r="W22" s="102" t="s">
        <v>11</v>
      </c>
      <c r="X22" s="115">
        <f>Q22/C22*100</f>
        <v>20.851063829787233</v>
      </c>
      <c r="Y22" s="115">
        <f>R22/D22*100</f>
        <v>-13.385826771653544</v>
      </c>
      <c r="Z22" s="115">
        <f>S22/E22*100</f>
        <v>-8.695652173913043</v>
      </c>
      <c r="AA22" s="115">
        <f>T22/F22*100</f>
        <v>-35.384615384615387</v>
      </c>
      <c r="AB22" s="119">
        <f>U22/G22*100</f>
        <v>-22.90909090909091</v>
      </c>
    </row>
    <row r="23" spans="2:29">
      <c r="B23" s="17" t="s">
        <v>84</v>
      </c>
      <c r="C23" s="91">
        <v>2782</v>
      </c>
      <c r="D23" s="91">
        <v>2880.5</v>
      </c>
      <c r="E23" s="91">
        <v>2909.75</v>
      </c>
      <c r="F23" s="91">
        <v>2926.75</v>
      </c>
      <c r="G23" s="110">
        <v>2946.75</v>
      </c>
      <c r="I23" s="17" t="s">
        <v>84</v>
      </c>
      <c r="J23" s="91">
        <v>3120</v>
      </c>
      <c r="K23" s="91">
        <v>3247</v>
      </c>
      <c r="L23" s="91">
        <v>3248</v>
      </c>
      <c r="M23" s="91">
        <v>3329</v>
      </c>
      <c r="N23" s="110">
        <v>3358</v>
      </c>
      <c r="P23" s="17" t="s">
        <v>84</v>
      </c>
      <c r="Q23" s="91">
        <f t="shared" si="5"/>
        <v>338</v>
      </c>
      <c r="R23" s="91">
        <f t="shared" si="6"/>
        <v>366.5</v>
      </c>
      <c r="S23" s="91">
        <f t="shared" si="7"/>
        <v>338.25</v>
      </c>
      <c r="T23" s="91">
        <f t="shared" si="7"/>
        <v>402.25</v>
      </c>
      <c r="U23" s="110">
        <f t="shared" si="8"/>
        <v>411.25</v>
      </c>
      <c r="W23" s="102" t="s">
        <v>84</v>
      </c>
      <c r="X23" s="115">
        <f>Q23/C23*100</f>
        <v>12.149532710280374</v>
      </c>
      <c r="Y23" s="115">
        <f>R23/D23*100</f>
        <v>12.723485505988544</v>
      </c>
      <c r="Z23" s="115">
        <f>S23/E23*100</f>
        <v>11.624710026634592</v>
      </c>
      <c r="AA23" s="115">
        <f>T23/F23*100</f>
        <v>13.743913897668062</v>
      </c>
      <c r="AB23" s="119">
        <f>U23/G23*100</f>
        <v>13.956053279036226</v>
      </c>
    </row>
    <row r="24" spans="2:29">
      <c r="B24" s="17" t="s">
        <v>12</v>
      </c>
      <c r="C24" s="91">
        <v>1533</v>
      </c>
      <c r="D24" s="91">
        <v>1522</v>
      </c>
      <c r="E24" s="91">
        <v>1559</v>
      </c>
      <c r="F24" s="91">
        <v>1551.75</v>
      </c>
      <c r="G24" s="110">
        <v>1561</v>
      </c>
      <c r="I24" s="17" t="s">
        <v>12</v>
      </c>
      <c r="J24" s="91">
        <v>1731</v>
      </c>
      <c r="K24" s="91">
        <v>1680</v>
      </c>
      <c r="L24" s="91">
        <v>1701</v>
      </c>
      <c r="M24" s="91">
        <v>1739</v>
      </c>
      <c r="N24" s="110">
        <v>1652</v>
      </c>
      <c r="P24" s="17" t="s">
        <v>12</v>
      </c>
      <c r="Q24" s="91">
        <f t="shared" si="5"/>
        <v>198</v>
      </c>
      <c r="R24" s="91">
        <f t="shared" si="6"/>
        <v>158</v>
      </c>
      <c r="S24" s="91">
        <f t="shared" si="7"/>
        <v>142</v>
      </c>
      <c r="T24" s="91">
        <f t="shared" si="7"/>
        <v>187.25</v>
      </c>
      <c r="U24" s="110">
        <f t="shared" si="8"/>
        <v>91</v>
      </c>
      <c r="W24" s="102" t="s">
        <v>12</v>
      </c>
      <c r="X24" s="115">
        <f>Q24/C24*100</f>
        <v>12.915851272015654</v>
      </c>
      <c r="Y24" s="115">
        <f>R24/D24*100</f>
        <v>10.38107752956636</v>
      </c>
      <c r="Z24" s="115">
        <f>S24/E24*100</f>
        <v>9.1084028223220006</v>
      </c>
      <c r="AA24" s="115">
        <f>T24/F24*100</f>
        <v>12.067021105203803</v>
      </c>
      <c r="AB24" s="119">
        <f>U24/G24*100</f>
        <v>5.8295964125560538</v>
      </c>
    </row>
    <row r="25" spans="2:29">
      <c r="B25" s="17" t="s">
        <v>13</v>
      </c>
      <c r="C25" s="91">
        <v>7660.5</v>
      </c>
      <c r="D25" s="91">
        <v>7515</v>
      </c>
      <c r="E25" s="91">
        <v>7549.75</v>
      </c>
      <c r="F25" s="91">
        <v>7681.5</v>
      </c>
      <c r="G25" s="110">
        <v>7732.5</v>
      </c>
      <c r="I25" s="17" t="s">
        <v>13</v>
      </c>
      <c r="J25" s="91">
        <v>7730</v>
      </c>
      <c r="K25" s="91">
        <v>7761</v>
      </c>
      <c r="L25" s="91">
        <v>7755</v>
      </c>
      <c r="M25" s="91">
        <v>7983</v>
      </c>
      <c r="N25" s="110">
        <v>7557</v>
      </c>
      <c r="P25" s="17" t="s">
        <v>13</v>
      </c>
      <c r="Q25" s="91">
        <f t="shared" si="5"/>
        <v>69.5</v>
      </c>
      <c r="R25" s="91">
        <f t="shared" si="6"/>
        <v>246</v>
      </c>
      <c r="S25" s="91">
        <f t="shared" si="7"/>
        <v>205.25</v>
      </c>
      <c r="T25" s="91">
        <f t="shared" si="7"/>
        <v>301.5</v>
      </c>
      <c r="U25" s="110">
        <f t="shared" si="8"/>
        <v>-175.5</v>
      </c>
      <c r="W25" s="102" t="s">
        <v>13</v>
      </c>
      <c r="X25" s="115">
        <f>Q25/C25*100</f>
        <v>0.90725148489002017</v>
      </c>
      <c r="Y25" s="115">
        <f>R25/D25*100</f>
        <v>3.2734530938123751</v>
      </c>
      <c r="Z25" s="115">
        <f>S25/E25*100</f>
        <v>2.71863306732011</v>
      </c>
      <c r="AA25" s="115">
        <f>T25/F25*100</f>
        <v>3.9250146455770358</v>
      </c>
      <c r="AB25" s="119">
        <f>U25/G25*100</f>
        <v>-2.2696411251212414</v>
      </c>
    </row>
    <row r="26" spans="2:29">
      <c r="B26" s="17" t="s">
        <v>14</v>
      </c>
      <c r="C26" s="91">
        <v>2008.5</v>
      </c>
      <c r="D26" s="91">
        <v>2042.75</v>
      </c>
      <c r="E26" s="91">
        <v>2132.25</v>
      </c>
      <c r="F26" s="91">
        <v>2167.25</v>
      </c>
      <c r="G26" s="110">
        <v>2238.5</v>
      </c>
      <c r="I26" s="17" t="s">
        <v>14</v>
      </c>
      <c r="J26" s="91">
        <v>2125</v>
      </c>
      <c r="K26" s="91">
        <v>2237</v>
      </c>
      <c r="L26" s="91">
        <v>2107</v>
      </c>
      <c r="M26" s="91">
        <v>2209</v>
      </c>
      <c r="N26" s="110">
        <v>2140</v>
      </c>
      <c r="P26" s="17" t="s">
        <v>14</v>
      </c>
      <c r="Q26" s="91">
        <f t="shared" si="5"/>
        <v>116.5</v>
      </c>
      <c r="R26" s="91">
        <f t="shared" si="6"/>
        <v>194.25</v>
      </c>
      <c r="S26" s="91">
        <f t="shared" si="7"/>
        <v>-25.25</v>
      </c>
      <c r="T26" s="91">
        <f t="shared" si="7"/>
        <v>41.75</v>
      </c>
      <c r="U26" s="110">
        <f t="shared" si="8"/>
        <v>-98.5</v>
      </c>
      <c r="W26" s="102" t="s">
        <v>14</v>
      </c>
      <c r="X26" s="115">
        <f>Q26/C26*100</f>
        <v>5.8003485187951211</v>
      </c>
      <c r="Y26" s="115">
        <f>R26/D26*100</f>
        <v>9.5092399951046396</v>
      </c>
      <c r="Z26" s="115">
        <f>S26/E26*100</f>
        <v>-1.1841950990737484</v>
      </c>
      <c r="AA26" s="115">
        <f>T26/F26*100</f>
        <v>1.9264044295766523</v>
      </c>
      <c r="AB26" s="119">
        <f>U26/G26*100</f>
        <v>-4.4002680366316733</v>
      </c>
    </row>
    <row r="27" spans="2:29">
      <c r="B27" s="17" t="s">
        <v>85</v>
      </c>
      <c r="C27" s="91">
        <v>5009.5</v>
      </c>
      <c r="D27" s="91">
        <v>4954.75</v>
      </c>
      <c r="E27" s="91">
        <v>4946.5</v>
      </c>
      <c r="F27" s="91">
        <v>5032</v>
      </c>
      <c r="G27" s="110">
        <v>5089.75</v>
      </c>
      <c r="I27" s="17" t="s">
        <v>85</v>
      </c>
      <c r="J27" s="91">
        <v>4118</v>
      </c>
      <c r="K27" s="91">
        <v>4220</v>
      </c>
      <c r="L27" s="91">
        <v>4488</v>
      </c>
      <c r="M27" s="91">
        <v>4390</v>
      </c>
      <c r="N27" s="110">
        <v>4322</v>
      </c>
      <c r="O27" s="114"/>
      <c r="P27" s="17" t="s">
        <v>85</v>
      </c>
      <c r="Q27" s="91">
        <f t="shared" si="5"/>
        <v>-891.5</v>
      </c>
      <c r="R27" s="91">
        <f t="shared" si="6"/>
        <v>-734.75</v>
      </c>
      <c r="S27" s="91">
        <f t="shared" si="7"/>
        <v>-458.5</v>
      </c>
      <c r="T27" s="91">
        <f t="shared" si="7"/>
        <v>-642</v>
      </c>
      <c r="U27" s="91">
        <f t="shared" si="8"/>
        <v>-767.75</v>
      </c>
      <c r="V27" s="107"/>
      <c r="W27" s="102" t="s">
        <v>85</v>
      </c>
      <c r="X27" s="115">
        <f>Q27/C27*100</f>
        <v>-17.796187244235952</v>
      </c>
      <c r="Y27" s="115">
        <f>R27/D27*100</f>
        <v>-14.829204298905092</v>
      </c>
      <c r="Z27" s="115">
        <f>S27/E27*100</f>
        <v>-9.2691802284443536</v>
      </c>
      <c r="AA27" s="115">
        <f>T27/F27*100</f>
        <v>-12.758346581875992</v>
      </c>
      <c r="AB27" s="119">
        <f>U27/G27*100</f>
        <v>-15.084237929171373</v>
      </c>
      <c r="AC27" s="96"/>
    </row>
    <row r="28" spans="2:29">
      <c r="B28" s="16" t="s">
        <v>86</v>
      </c>
      <c r="C28" s="92">
        <v>363</v>
      </c>
      <c r="D28" s="92">
        <v>371.75</v>
      </c>
      <c r="E28" s="92">
        <v>392.5</v>
      </c>
      <c r="F28" s="92">
        <v>375.75</v>
      </c>
      <c r="G28" s="111">
        <v>371</v>
      </c>
      <c r="I28" s="16" t="s">
        <v>86</v>
      </c>
      <c r="J28" s="92">
        <v>379</v>
      </c>
      <c r="K28" s="92">
        <v>415</v>
      </c>
      <c r="L28" s="92">
        <v>429</v>
      </c>
      <c r="M28" s="92">
        <v>423</v>
      </c>
      <c r="N28" s="111">
        <v>424</v>
      </c>
      <c r="P28" s="16" t="s">
        <v>86</v>
      </c>
      <c r="Q28" s="92">
        <f>J28-C28</f>
        <v>16</v>
      </c>
      <c r="R28" s="92">
        <f>K28-D28</f>
        <v>43.25</v>
      </c>
      <c r="S28" s="92">
        <f>L28-E28</f>
        <v>36.5</v>
      </c>
      <c r="T28" s="92">
        <f>M28-F28</f>
        <v>47.25</v>
      </c>
      <c r="U28" s="111">
        <f>N28-G28</f>
        <v>53</v>
      </c>
      <c r="W28" s="99" t="s">
        <v>86</v>
      </c>
      <c r="X28" s="115">
        <f>Q28/C28*100</f>
        <v>4.4077134986225897</v>
      </c>
      <c r="Y28" s="115">
        <f>R28/D28*100</f>
        <v>11.634162743779422</v>
      </c>
      <c r="Z28" s="115">
        <f>S28/E28*100</f>
        <v>9.2993630573248396</v>
      </c>
      <c r="AA28" s="115">
        <f>T28/F28*100</f>
        <v>12.574850299401197</v>
      </c>
      <c r="AB28" s="119">
        <f>U28/G28*100</f>
        <v>14.285714285714285</v>
      </c>
    </row>
    <row r="29" spans="2:29">
      <c r="B29" s="17" t="s">
        <v>15</v>
      </c>
      <c r="C29" s="91">
        <v>992</v>
      </c>
      <c r="D29" s="91">
        <v>1006.5</v>
      </c>
      <c r="E29" s="91">
        <v>1014.5</v>
      </c>
      <c r="F29" s="91">
        <v>1021.5</v>
      </c>
      <c r="G29" s="110">
        <v>1028</v>
      </c>
      <c r="I29" s="17" t="s">
        <v>15</v>
      </c>
      <c r="J29" s="91">
        <v>995</v>
      </c>
      <c r="K29" s="91">
        <v>998</v>
      </c>
      <c r="L29" s="91">
        <v>956</v>
      </c>
      <c r="M29" s="91">
        <v>953</v>
      </c>
      <c r="N29" s="134" t="s">
        <v>134</v>
      </c>
      <c r="P29" s="17" t="s">
        <v>15</v>
      </c>
      <c r="Q29" s="91">
        <f>J29-C29</f>
        <v>3</v>
      </c>
      <c r="R29" s="91">
        <f>K29-D29</f>
        <v>-8.5</v>
      </c>
      <c r="S29" s="91">
        <f>L29-E29</f>
        <v>-58.5</v>
      </c>
      <c r="T29" s="91">
        <f>M29-F29</f>
        <v>-68.5</v>
      </c>
      <c r="U29" s="91" t="e">
        <f>N29-G29</f>
        <v>#VALUE!</v>
      </c>
      <c r="V29" s="107"/>
      <c r="W29" s="102" t="s">
        <v>15</v>
      </c>
      <c r="X29" s="115">
        <f>Q29/C29*100</f>
        <v>0.30241935483870969</v>
      </c>
      <c r="Y29" s="115">
        <f>R29/D29*100</f>
        <v>-0.84451068057625445</v>
      </c>
      <c r="Z29" s="115">
        <f>S29/E29*100</f>
        <v>-5.7663873829472649</v>
      </c>
      <c r="AA29" s="115">
        <f>T29/F29*100</f>
        <v>-6.7058247674987763</v>
      </c>
      <c r="AB29" s="119" t="e">
        <f>U29/G29*100</f>
        <v>#VALUE!</v>
      </c>
    </row>
    <row r="30" spans="2:29">
      <c r="B30" s="17" t="s">
        <v>16</v>
      </c>
      <c r="C30" s="91">
        <v>1048</v>
      </c>
      <c r="D30" s="91">
        <v>1018.5</v>
      </c>
      <c r="E30" s="91">
        <v>991.5</v>
      </c>
      <c r="F30" s="91">
        <v>1014.5</v>
      </c>
      <c r="G30" s="110">
        <v>1021.25</v>
      </c>
      <c r="I30" s="17" t="s">
        <v>16</v>
      </c>
      <c r="J30" s="91">
        <v>1091</v>
      </c>
      <c r="K30" s="91">
        <v>1126</v>
      </c>
      <c r="L30" s="91">
        <v>1131</v>
      </c>
      <c r="M30" s="91">
        <v>1219</v>
      </c>
      <c r="N30" s="110">
        <v>1154</v>
      </c>
      <c r="P30" s="17" t="s">
        <v>16</v>
      </c>
      <c r="Q30" s="91">
        <f>J30-C30</f>
        <v>43</v>
      </c>
      <c r="R30" s="91">
        <f>K30-D30</f>
        <v>107.5</v>
      </c>
      <c r="S30" s="91">
        <f>L30-E30</f>
        <v>139.5</v>
      </c>
      <c r="T30" s="91">
        <f>M30-F30</f>
        <v>204.5</v>
      </c>
      <c r="U30" s="110">
        <f>N30-G30</f>
        <v>132.75</v>
      </c>
      <c r="W30" s="102" t="s">
        <v>16</v>
      </c>
      <c r="X30" s="115">
        <f>Q30/C30*100</f>
        <v>4.1030534351145036</v>
      </c>
      <c r="Y30" s="115">
        <f>R30/D30*100</f>
        <v>10.55473735886107</v>
      </c>
      <c r="Z30" s="115">
        <f>S30/E30*100</f>
        <v>14.069591527987896</v>
      </c>
      <c r="AA30" s="115">
        <f>T30/F30*100</f>
        <v>20.157713159191719</v>
      </c>
      <c r="AB30" s="119">
        <f>U30/G30*100</f>
        <v>12.998776009791921</v>
      </c>
    </row>
    <row r="31" spans="2:29" ht="15.75" thickBot="1">
      <c r="B31" s="18" t="s">
        <v>17</v>
      </c>
      <c r="C31" s="93">
        <v>1749.6803723638482</v>
      </c>
      <c r="D31" s="93">
        <v>1709.7385774596191</v>
      </c>
      <c r="E31" s="93">
        <v>1729.0637963625613</v>
      </c>
      <c r="F31" s="93">
        <v>1705.8408950945293</v>
      </c>
      <c r="G31" s="112">
        <v>1795.623863700388</v>
      </c>
      <c r="I31" s="18" t="s">
        <v>17</v>
      </c>
      <c r="J31" s="87">
        <v>1709</v>
      </c>
      <c r="K31" s="93">
        <v>1696</v>
      </c>
      <c r="L31" s="93">
        <v>1707</v>
      </c>
      <c r="M31" s="93">
        <v>1780</v>
      </c>
      <c r="N31" s="112">
        <v>1761</v>
      </c>
      <c r="O31" s="114"/>
      <c r="P31" s="18" t="s">
        <v>17</v>
      </c>
      <c r="Q31" s="124">
        <f>J31-C31</f>
        <v>-40.680372363848164</v>
      </c>
      <c r="R31" s="93">
        <f>K31-D31</f>
        <v>-13.738577459619137</v>
      </c>
      <c r="S31" s="93">
        <f>L31-E31</f>
        <v>-22.063796362561334</v>
      </c>
      <c r="T31" s="93">
        <f>M31-F31</f>
        <v>74.159104905470713</v>
      </c>
      <c r="U31" s="112">
        <f>N31-G31</f>
        <v>-34.623863700388029</v>
      </c>
      <c r="V31" s="96"/>
      <c r="W31" s="103" t="s">
        <v>17</v>
      </c>
      <c r="X31" s="126">
        <f>Q31/C31*100</f>
        <v>-2.3250173578210909</v>
      </c>
      <c r="Y31" s="127">
        <f>R31/D31*100</f>
        <v>-0.80354842785569747</v>
      </c>
      <c r="Z31" s="115">
        <f>S31/E31*100</f>
        <v>-1.2760544989130553</v>
      </c>
      <c r="AA31" s="115">
        <f>T31/F31*100</f>
        <v>4.3473635272040525</v>
      </c>
      <c r="AB31" s="119">
        <f>U31/G31*100</f>
        <v>-1.9282358850497685</v>
      </c>
    </row>
    <row r="32" spans="2:29" ht="15.75" thickTop="1">
      <c r="B32" s="19" t="s">
        <v>18</v>
      </c>
      <c r="C32" s="94">
        <v>42.25</v>
      </c>
      <c r="D32" s="94">
        <v>40.5</v>
      </c>
      <c r="E32" s="94">
        <v>47.5</v>
      </c>
      <c r="F32" s="158">
        <v>44.5</v>
      </c>
      <c r="G32" s="58">
        <v>41.75</v>
      </c>
      <c r="I32" s="19" t="s">
        <v>18</v>
      </c>
      <c r="J32" s="91">
        <v>63</v>
      </c>
      <c r="K32" s="91" t="s">
        <v>134</v>
      </c>
      <c r="L32" s="91" t="s">
        <v>134</v>
      </c>
      <c r="M32" s="91" t="s">
        <v>134</v>
      </c>
      <c r="N32" s="110" t="s">
        <v>134</v>
      </c>
      <c r="P32" s="19" t="s">
        <v>18</v>
      </c>
      <c r="Q32" s="125">
        <f>J32-C32</f>
        <v>20.75</v>
      </c>
      <c r="R32" s="98" t="s">
        <v>117</v>
      </c>
      <c r="S32" s="98" t="s">
        <v>117</v>
      </c>
      <c r="T32" s="98"/>
      <c r="U32" s="57" t="s">
        <v>117</v>
      </c>
      <c r="W32" s="104" t="s">
        <v>18</v>
      </c>
      <c r="X32" s="100">
        <f>Q32/C32*100</f>
        <v>49.112426035502956</v>
      </c>
      <c r="Y32" s="100" t="s">
        <v>117</v>
      </c>
      <c r="Z32" s="128" t="s">
        <v>117</v>
      </c>
      <c r="AA32" s="128"/>
      <c r="AB32" s="159" t="s">
        <v>117</v>
      </c>
      <c r="AC32" s="100"/>
    </row>
    <row r="33" spans="2:28">
      <c r="B33" s="16" t="s">
        <v>19</v>
      </c>
      <c r="C33" s="91">
        <v>5</v>
      </c>
      <c r="D33" s="91">
        <v>4.5</v>
      </c>
      <c r="E33" s="91">
        <v>5.75</v>
      </c>
      <c r="F33" s="91">
        <v>5.75</v>
      </c>
      <c r="G33" s="110">
        <v>5.5</v>
      </c>
      <c r="I33" s="123" t="s">
        <v>19</v>
      </c>
      <c r="J33" s="122">
        <v>2</v>
      </c>
      <c r="K33" s="91">
        <v>2</v>
      </c>
      <c r="L33" s="91">
        <v>1</v>
      </c>
      <c r="M33" s="91">
        <v>5</v>
      </c>
      <c r="N33" s="110">
        <v>2</v>
      </c>
      <c r="P33" s="16" t="s">
        <v>19</v>
      </c>
      <c r="Q33" s="91">
        <f>J33-C33</f>
        <v>-3</v>
      </c>
      <c r="R33" s="91">
        <f>K33-D33</f>
        <v>-2.5</v>
      </c>
      <c r="S33" s="91">
        <f>L33-E33</f>
        <v>-4.75</v>
      </c>
      <c r="T33" s="91"/>
      <c r="U33" s="110">
        <f>N33-G33</f>
        <v>-3.5</v>
      </c>
      <c r="W33" s="99" t="s">
        <v>19</v>
      </c>
      <c r="X33" s="115">
        <f>Q33/C33*100</f>
        <v>-60</v>
      </c>
      <c r="Y33" s="115">
        <f>R33/D33*100</f>
        <v>-55.555555555555557</v>
      </c>
      <c r="Z33" s="115">
        <f>S33/E33*100</f>
        <v>-82.608695652173907</v>
      </c>
      <c r="AA33" s="115"/>
      <c r="AB33" s="119">
        <f>U33/G33*100</f>
        <v>-63.636363636363633</v>
      </c>
    </row>
    <row r="34" spans="2:28">
      <c r="B34" s="17" t="s">
        <v>20</v>
      </c>
      <c r="C34" s="94">
        <v>756</v>
      </c>
      <c r="D34" s="94">
        <v>768.75</v>
      </c>
      <c r="E34" s="94">
        <v>790.25</v>
      </c>
      <c r="F34" s="94">
        <v>787.5</v>
      </c>
      <c r="G34" s="58">
        <v>785.5</v>
      </c>
      <c r="I34" s="17" t="s">
        <v>20</v>
      </c>
      <c r="J34" s="94">
        <v>826</v>
      </c>
      <c r="K34" s="94">
        <v>840</v>
      </c>
      <c r="L34" s="94">
        <v>862</v>
      </c>
      <c r="M34" s="94"/>
      <c r="N34" s="58">
        <v>840</v>
      </c>
      <c r="P34" s="17" t="s">
        <v>20</v>
      </c>
      <c r="Q34" s="94">
        <f>J34-C34</f>
        <v>70</v>
      </c>
      <c r="R34" s="94">
        <f>K34-D34</f>
        <v>71.25</v>
      </c>
      <c r="S34" s="94">
        <f>L34-E34</f>
        <v>71.75</v>
      </c>
      <c r="T34" s="94"/>
      <c r="U34" s="58">
        <f>N34-G34</f>
        <v>54.5</v>
      </c>
      <c r="W34" s="102" t="s">
        <v>20</v>
      </c>
      <c r="X34" s="116">
        <f>Q34/C34*100</f>
        <v>9.2592592592592595</v>
      </c>
      <c r="Y34" s="116">
        <f>R34/D34*100</f>
        <v>9.2682926829268286</v>
      </c>
      <c r="Z34" s="116">
        <f>S34/E34*100</f>
        <v>9.0794052515026902</v>
      </c>
      <c r="AA34" s="116"/>
      <c r="AB34" s="120">
        <f>U34/G34*100</f>
        <v>6.9382558879694471</v>
      </c>
    </row>
    <row r="35" spans="2:28" ht="15.75" thickBot="1">
      <c r="B35" s="20" t="s">
        <v>21</v>
      </c>
      <c r="C35" s="95">
        <v>1240.5</v>
      </c>
      <c r="D35" s="95">
        <v>1281.25</v>
      </c>
      <c r="E35" s="95">
        <v>1304.25</v>
      </c>
      <c r="F35" s="95">
        <v>1280.5</v>
      </c>
      <c r="G35" s="113">
        <v>1355.75</v>
      </c>
      <c r="I35" s="20" t="s">
        <v>21</v>
      </c>
      <c r="J35" s="88"/>
      <c r="K35" s="95"/>
      <c r="L35" s="95"/>
      <c r="M35" s="95"/>
      <c r="N35" s="113" t="s">
        <v>117</v>
      </c>
      <c r="P35" s="20" t="s">
        <v>21</v>
      </c>
      <c r="Q35" s="95"/>
      <c r="R35" s="95"/>
      <c r="S35" s="95"/>
      <c r="T35" s="95"/>
      <c r="U35" s="113"/>
      <c r="W35" s="105" t="s">
        <v>21</v>
      </c>
      <c r="X35" s="117" t="s">
        <v>117</v>
      </c>
      <c r="Y35" s="157" t="s">
        <v>117</v>
      </c>
      <c r="Z35" s="157" t="s">
        <v>117</v>
      </c>
      <c r="AA35" s="157"/>
      <c r="AB35" s="121" t="s">
        <v>117</v>
      </c>
    </row>
    <row r="41" spans="2:28">
      <c r="J41" s="96"/>
    </row>
    <row r="64" spans="17:20">
      <c r="Q64" s="135"/>
      <c r="R64" s="135"/>
      <c r="S64" s="135"/>
      <c r="T64" s="135"/>
    </row>
    <row r="67" spans="16:16">
      <c r="P67" s="149"/>
    </row>
  </sheetData>
  <mergeCells count="4">
    <mergeCell ref="B3:G3"/>
    <mergeCell ref="I3:N3"/>
    <mergeCell ref="P3:U3"/>
    <mergeCell ref="W3:AB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075F-87B3-4AD6-9D7D-1635D5C33591}">
  <dimension ref="B1:I49"/>
  <sheetViews>
    <sheetView tabSelected="1" topLeftCell="A23" zoomScaleNormal="100" workbookViewId="0">
      <selection activeCell="K17" sqref="K17"/>
    </sheetView>
  </sheetViews>
  <sheetFormatPr defaultColWidth="8.7109375" defaultRowHeight="15"/>
  <cols>
    <col min="1" max="1" width="8.7109375" style="10"/>
    <col min="2" max="2" width="2" style="10" customWidth="1"/>
    <col min="3" max="3" width="14.28515625" style="10" customWidth="1"/>
    <col min="4" max="4" width="17.28515625" style="10" customWidth="1"/>
    <col min="5" max="5" width="32" style="10" customWidth="1"/>
    <col min="6" max="6" width="19.5703125" style="10" customWidth="1"/>
    <col min="7" max="7" width="8.7109375" style="10"/>
    <col min="8" max="8" width="9.42578125" style="10" bestFit="1" customWidth="1"/>
    <col min="9" max="16384" width="8.7109375" style="10"/>
  </cols>
  <sheetData>
    <row r="1" spans="2:9">
      <c r="B1" s="136" t="s">
        <v>132</v>
      </c>
      <c r="C1" s="9"/>
      <c r="D1" s="13"/>
      <c r="E1" s="13"/>
      <c r="F1" s="9"/>
      <c r="G1" s="9"/>
      <c r="H1" s="9"/>
    </row>
    <row r="2" spans="2:9">
      <c r="B2" s="136" t="s">
        <v>139</v>
      </c>
      <c r="C2" s="9"/>
      <c r="D2" s="13"/>
      <c r="E2" s="13"/>
      <c r="F2" s="9"/>
      <c r="G2" s="9"/>
      <c r="H2" s="9"/>
    </row>
    <row r="3" spans="2:9">
      <c r="B3" s="9" t="s">
        <v>72</v>
      </c>
      <c r="C3" s="9"/>
      <c r="D3" s="14"/>
      <c r="E3" s="14"/>
      <c r="F3" s="9"/>
      <c r="G3" s="9"/>
      <c r="H3" s="9"/>
    </row>
    <row r="4" spans="2:9" ht="15.75" thickBot="1">
      <c r="C4" s="14"/>
      <c r="D4" s="14"/>
      <c r="E4" s="14"/>
      <c r="F4" s="9"/>
      <c r="G4" s="9"/>
      <c r="H4" s="9"/>
    </row>
    <row r="5" spans="2:9" ht="30.95" customHeight="1" thickBot="1">
      <c r="C5" s="15" t="s">
        <v>43</v>
      </c>
      <c r="D5" s="25" t="s">
        <v>74</v>
      </c>
      <c r="E5" s="25" t="s">
        <v>99</v>
      </c>
      <c r="F5" s="26" t="s">
        <v>73</v>
      </c>
      <c r="G5" s="9"/>
      <c r="H5" s="9"/>
    </row>
    <row r="6" spans="2:9">
      <c r="C6" s="16" t="s">
        <v>0</v>
      </c>
      <c r="D6" s="138">
        <v>9054.8571433960005</v>
      </c>
      <c r="E6" s="75" t="s">
        <v>103</v>
      </c>
      <c r="F6" s="144">
        <v>696</v>
      </c>
      <c r="G6" s="9"/>
      <c r="H6" s="11"/>
      <c r="I6"/>
    </row>
    <row r="7" spans="2:9">
      <c r="C7" s="17" t="s">
        <v>1</v>
      </c>
      <c r="D7" s="139">
        <v>8555.8257246152298</v>
      </c>
      <c r="E7" s="72" t="s">
        <v>104</v>
      </c>
      <c r="F7" s="145">
        <v>1084</v>
      </c>
      <c r="G7" s="9"/>
      <c r="H7" s="11"/>
      <c r="I7" s="61"/>
    </row>
    <row r="8" spans="2:9">
      <c r="C8" s="17" t="s">
        <v>2</v>
      </c>
      <c r="D8" s="139">
        <v>9038</v>
      </c>
      <c r="E8" s="72" t="s">
        <v>117</v>
      </c>
      <c r="F8" s="145" t="s">
        <v>117</v>
      </c>
      <c r="G8" s="9"/>
      <c r="H8" s="11"/>
      <c r="I8" s="137"/>
    </row>
    <row r="9" spans="2:9">
      <c r="C9" s="17" t="s">
        <v>3</v>
      </c>
      <c r="D9" s="139">
        <v>4738.0000002959996</v>
      </c>
      <c r="E9" s="72" t="s">
        <v>122</v>
      </c>
      <c r="F9" s="145">
        <v>600</v>
      </c>
      <c r="G9" s="9"/>
      <c r="H9" s="11"/>
      <c r="I9" s="61"/>
    </row>
    <row r="10" spans="2:9">
      <c r="C10" s="17" t="s">
        <v>89</v>
      </c>
      <c r="D10" s="139">
        <v>86751.000005309004</v>
      </c>
      <c r="E10" s="72" t="s">
        <v>117</v>
      </c>
      <c r="F10" s="145" t="s">
        <v>117</v>
      </c>
      <c r="G10" s="9"/>
      <c r="H10" s="11"/>
      <c r="I10" s="61"/>
    </row>
    <row r="11" spans="2:9">
      <c r="C11" s="17" t="s">
        <v>93</v>
      </c>
      <c r="D11" s="139">
        <v>1358.0000001020001</v>
      </c>
      <c r="E11" s="72" t="s">
        <v>117</v>
      </c>
      <c r="F11" s="145" t="s">
        <v>117</v>
      </c>
      <c r="G11" s="9"/>
      <c r="H11" s="11"/>
      <c r="I11" s="61"/>
    </row>
    <row r="12" spans="2:9">
      <c r="C12" s="17" t="s">
        <v>94</v>
      </c>
      <c r="D12" s="139">
        <v>2822.5714287320002</v>
      </c>
      <c r="E12" s="72" t="s">
        <v>117</v>
      </c>
      <c r="F12" s="145" t="s">
        <v>117</v>
      </c>
      <c r="G12" s="9"/>
      <c r="H12" s="11"/>
      <c r="I12" s="61"/>
    </row>
    <row r="13" spans="2:9">
      <c r="C13" s="17" t="s">
        <v>4</v>
      </c>
      <c r="D13" s="139">
        <v>10694.291962949799</v>
      </c>
      <c r="E13" s="72" t="s">
        <v>105</v>
      </c>
      <c r="F13" s="145">
        <v>880</v>
      </c>
      <c r="G13" s="9"/>
      <c r="H13" s="11"/>
      <c r="I13" s="61"/>
    </row>
    <row r="14" spans="2:9">
      <c r="C14" s="17" t="s">
        <v>5</v>
      </c>
      <c r="D14" s="139">
        <v>34972.142859508996</v>
      </c>
      <c r="E14" s="72" t="s">
        <v>119</v>
      </c>
      <c r="F14" s="145">
        <v>3365</v>
      </c>
      <c r="G14" s="9"/>
      <c r="H14" s="11"/>
      <c r="I14" s="61"/>
    </row>
    <row r="15" spans="2:9">
      <c r="C15" s="17" t="s">
        <v>6</v>
      </c>
      <c r="D15" s="139">
        <v>52166.714288996998</v>
      </c>
      <c r="E15" s="72" t="s">
        <v>111</v>
      </c>
      <c r="F15" s="145">
        <v>1724</v>
      </c>
      <c r="G15" s="9"/>
      <c r="H15" s="11"/>
      <c r="I15" s="61"/>
    </row>
    <row r="16" spans="2:9">
      <c r="C16" s="17" t="s">
        <v>90</v>
      </c>
      <c r="D16" s="139">
        <v>4168.6696378563101</v>
      </c>
      <c r="E16" s="72" t="s">
        <v>117</v>
      </c>
      <c r="F16" s="145" t="s">
        <v>117</v>
      </c>
      <c r="G16" s="9"/>
      <c r="H16" s="11"/>
      <c r="I16" s="61"/>
    </row>
    <row r="17" spans="3:9">
      <c r="C17" s="17" t="s">
        <v>82</v>
      </c>
      <c r="D17" s="139">
        <v>54136</v>
      </c>
      <c r="E17" s="72" t="s">
        <v>128</v>
      </c>
      <c r="F17" s="145">
        <v>2446</v>
      </c>
      <c r="G17" s="9"/>
      <c r="H17" s="11"/>
      <c r="I17" s="61"/>
    </row>
    <row r="18" spans="3:9">
      <c r="C18" s="17" t="s">
        <v>91</v>
      </c>
      <c r="D18" s="139">
        <v>550.93217255491402</v>
      </c>
      <c r="E18" s="72" t="s">
        <v>117</v>
      </c>
      <c r="F18" s="145" t="s">
        <v>117</v>
      </c>
      <c r="G18" s="9"/>
      <c r="H18" s="11"/>
      <c r="I18" s="61"/>
    </row>
    <row r="19" spans="3:9">
      <c r="C19" s="17" t="s">
        <v>7</v>
      </c>
      <c r="D19" s="139">
        <v>2176.1428572760001</v>
      </c>
      <c r="E19" s="72" t="s">
        <v>106</v>
      </c>
      <c r="F19" s="145">
        <v>705</v>
      </c>
      <c r="G19" s="9"/>
      <c r="H19" s="11"/>
      <c r="I19" s="61"/>
    </row>
    <row r="20" spans="3:9">
      <c r="C20" s="17" t="s">
        <v>8</v>
      </c>
      <c r="D20" s="139">
        <v>3052.6240528378298</v>
      </c>
      <c r="E20" s="72" t="s">
        <v>107</v>
      </c>
      <c r="F20" s="145">
        <v>639</v>
      </c>
      <c r="G20" s="9"/>
      <c r="H20" s="11"/>
      <c r="I20" s="61"/>
    </row>
    <row r="21" spans="3:9">
      <c r="C21" s="17" t="s">
        <v>92</v>
      </c>
      <c r="D21" s="139">
        <v>367.24386726464598</v>
      </c>
      <c r="E21" s="72" t="s">
        <v>117</v>
      </c>
      <c r="F21" s="145" t="s">
        <v>117</v>
      </c>
      <c r="G21" s="9"/>
      <c r="H21" s="11"/>
      <c r="I21" s="61"/>
    </row>
    <row r="22" spans="3:9">
      <c r="C22" s="17" t="s">
        <v>10</v>
      </c>
      <c r="D22" s="139">
        <v>10347.7186154338</v>
      </c>
      <c r="E22" s="72" t="s">
        <v>108</v>
      </c>
      <c r="F22" s="145">
        <v>1646</v>
      </c>
      <c r="G22" s="9"/>
      <c r="H22" s="11"/>
      <c r="I22" s="61"/>
    </row>
    <row r="23" spans="3:9">
      <c r="C23" s="17" t="s">
        <v>11</v>
      </c>
      <c r="D23" s="139">
        <v>235.85714288</v>
      </c>
      <c r="E23" s="72" t="s">
        <v>117</v>
      </c>
      <c r="F23" s="145" t="s">
        <v>117</v>
      </c>
      <c r="G23" s="9"/>
      <c r="H23" s="11"/>
      <c r="I23" s="61"/>
    </row>
    <row r="24" spans="3:9">
      <c r="C24" s="17" t="s">
        <v>84</v>
      </c>
      <c r="D24" s="139">
        <v>14116.8865970514</v>
      </c>
      <c r="E24" s="72" t="s">
        <v>113</v>
      </c>
      <c r="F24" s="145">
        <v>1080</v>
      </c>
      <c r="G24" s="9"/>
      <c r="H24" s="11"/>
      <c r="I24" s="61"/>
    </row>
    <row r="25" spans="3:9">
      <c r="C25" s="17" t="s">
        <v>12</v>
      </c>
      <c r="D25" s="139">
        <v>7454.4141446700596</v>
      </c>
      <c r="E25" s="72" t="s">
        <v>110</v>
      </c>
      <c r="F25" s="145">
        <v>1292</v>
      </c>
      <c r="G25" s="9"/>
      <c r="H25" s="11"/>
      <c r="I25" s="61"/>
    </row>
    <row r="26" spans="3:9">
      <c r="C26" s="17" t="s">
        <v>13</v>
      </c>
      <c r="D26" s="139">
        <v>33292.886785435301</v>
      </c>
      <c r="E26" s="72" t="s">
        <v>109</v>
      </c>
      <c r="F26" s="145">
        <v>1501</v>
      </c>
      <c r="G26" s="9"/>
      <c r="H26" s="11"/>
      <c r="I26" s="61"/>
    </row>
    <row r="27" spans="3:9">
      <c r="C27" s="17" t="s">
        <v>14</v>
      </c>
      <c r="D27" s="139">
        <v>9316.5281391300505</v>
      </c>
      <c r="E27" s="72" t="s">
        <v>125</v>
      </c>
      <c r="F27" s="145">
        <v>1260</v>
      </c>
      <c r="G27" s="9"/>
      <c r="H27" s="11"/>
      <c r="I27" s="61"/>
    </row>
    <row r="28" spans="3:9">
      <c r="C28" s="17" t="s">
        <v>85</v>
      </c>
      <c r="D28" s="139">
        <v>18850.023735465398</v>
      </c>
      <c r="E28" s="72" t="s">
        <v>117</v>
      </c>
      <c r="F28" s="145" t="s">
        <v>117</v>
      </c>
      <c r="G28" s="9"/>
      <c r="H28" s="11"/>
      <c r="I28" s="61"/>
    </row>
    <row r="29" spans="3:9">
      <c r="C29" s="16" t="s">
        <v>102</v>
      </c>
      <c r="D29" s="140">
        <v>1830.78356073349</v>
      </c>
      <c r="E29" s="73" t="s">
        <v>117</v>
      </c>
      <c r="F29" s="145" t="s">
        <v>117</v>
      </c>
      <c r="G29" s="9"/>
      <c r="H29" s="11"/>
      <c r="I29" s="61"/>
    </row>
    <row r="30" spans="3:9">
      <c r="C30" s="17" t="s">
        <v>15</v>
      </c>
      <c r="D30" s="139">
        <v>4127</v>
      </c>
      <c r="E30" s="72" t="s">
        <v>117</v>
      </c>
      <c r="F30" s="145" t="s">
        <v>117</v>
      </c>
      <c r="G30" s="9"/>
      <c r="H30" s="11"/>
      <c r="I30" s="61"/>
    </row>
    <row r="31" spans="3:9">
      <c r="C31" s="17" t="s">
        <v>16</v>
      </c>
      <c r="D31" s="139">
        <v>5151.9023355454001</v>
      </c>
      <c r="E31" s="72" t="s">
        <v>117</v>
      </c>
      <c r="F31" s="145" t="s">
        <v>117</v>
      </c>
      <c r="G31" s="9"/>
      <c r="H31" s="11"/>
      <c r="I31" s="61"/>
    </row>
    <row r="32" spans="3:9" ht="15.75" thickBot="1">
      <c r="C32" s="18" t="s">
        <v>17</v>
      </c>
      <c r="D32" s="141">
        <v>7687</v>
      </c>
      <c r="E32" s="74" t="s">
        <v>124</v>
      </c>
      <c r="F32" s="146">
        <v>1191</v>
      </c>
      <c r="G32" s="9"/>
      <c r="H32" s="11"/>
      <c r="I32" s="61"/>
    </row>
    <row r="33" spans="3:9" ht="15.75" thickTop="1">
      <c r="C33" s="19" t="s">
        <v>115</v>
      </c>
      <c r="D33" s="142" t="s">
        <v>117</v>
      </c>
      <c r="E33" s="78" t="s">
        <v>129</v>
      </c>
      <c r="F33" s="144">
        <v>133</v>
      </c>
      <c r="G33" s="9"/>
      <c r="H33" s="11"/>
      <c r="I33" s="61"/>
    </row>
    <row r="34" spans="3:9">
      <c r="C34" s="16" t="s">
        <v>96</v>
      </c>
      <c r="D34" s="139" t="s">
        <v>117</v>
      </c>
      <c r="E34" s="77" t="s">
        <v>117</v>
      </c>
      <c r="F34" s="145" t="s">
        <v>117</v>
      </c>
      <c r="G34" s="9"/>
      <c r="H34" s="11"/>
      <c r="I34" s="61"/>
    </row>
    <row r="35" spans="3:9">
      <c r="C35" s="17" t="s">
        <v>20</v>
      </c>
      <c r="D35" s="142">
        <v>3446</v>
      </c>
      <c r="E35" s="60" t="s">
        <v>117</v>
      </c>
      <c r="F35" s="145" t="s">
        <v>117</v>
      </c>
      <c r="G35" s="9"/>
      <c r="H35" s="11"/>
      <c r="I35" s="61"/>
    </row>
    <row r="36" spans="3:9" ht="15.75" thickBot="1">
      <c r="C36" s="20" t="s">
        <v>21</v>
      </c>
      <c r="D36" s="143" t="s">
        <v>117</v>
      </c>
      <c r="E36" s="76" t="s">
        <v>117</v>
      </c>
      <c r="F36" s="147" t="s">
        <v>117</v>
      </c>
      <c r="G36" s="9"/>
      <c r="H36" s="11"/>
      <c r="I36" s="61"/>
    </row>
    <row r="37" spans="3:9">
      <c r="C37" s="9"/>
      <c r="D37" s="9"/>
      <c r="E37" s="9"/>
      <c r="F37" s="14"/>
      <c r="G37" s="9"/>
      <c r="I37" s="61"/>
    </row>
    <row r="38" spans="3:9">
      <c r="C38" s="21" t="s">
        <v>97</v>
      </c>
      <c r="D38" s="22"/>
      <c r="E38" s="5"/>
      <c r="F38" s="5"/>
      <c r="G38" s="5"/>
      <c r="H38" s="5"/>
    </row>
    <row r="39" spans="3:9">
      <c r="C39" s="24" t="s">
        <v>98</v>
      </c>
      <c r="D39" s="24"/>
      <c r="E39" s="9"/>
      <c r="F39" s="9"/>
      <c r="G39" s="9"/>
      <c r="H39" s="9"/>
    </row>
    <row r="40" spans="3:9">
      <c r="C40" s="24" t="s">
        <v>95</v>
      </c>
      <c r="D40" s="24"/>
      <c r="E40" s="24"/>
      <c r="F40" s="9"/>
      <c r="G40" s="9"/>
      <c r="H40" s="9"/>
    </row>
    <row r="41" spans="3:9">
      <c r="C41" s="24" t="s">
        <v>123</v>
      </c>
      <c r="D41" s="24"/>
      <c r="E41" s="9"/>
      <c r="F41" s="9"/>
      <c r="G41" s="9"/>
      <c r="H41" s="9"/>
    </row>
    <row r="42" spans="3:9">
      <c r="C42" s="23" t="s">
        <v>71</v>
      </c>
      <c r="D42" s="22"/>
      <c r="E42" s="5"/>
      <c r="F42" s="5"/>
      <c r="G42" s="5"/>
      <c r="H42" s="5"/>
    </row>
    <row r="43" spans="3:9">
      <c r="C43" s="9"/>
      <c r="D43" s="9"/>
      <c r="E43" s="9"/>
      <c r="F43" s="9"/>
      <c r="G43" s="9"/>
      <c r="H43" s="9"/>
    </row>
    <row r="44" spans="3:9">
      <c r="C44" s="9"/>
      <c r="D44" s="9"/>
      <c r="E44" s="9"/>
      <c r="F44" s="9"/>
      <c r="G44" s="9"/>
      <c r="H44" s="9"/>
    </row>
    <row r="45" spans="3:9">
      <c r="C45" s="9"/>
      <c r="D45" s="9"/>
      <c r="E45" s="9"/>
      <c r="F45" s="9"/>
      <c r="G45" s="9"/>
      <c r="H45" s="9"/>
    </row>
    <row r="46" spans="3:9">
      <c r="C46" s="9"/>
      <c r="D46" s="9"/>
      <c r="E46" s="9"/>
      <c r="F46" s="9"/>
      <c r="G46" s="9"/>
      <c r="H46" s="9"/>
    </row>
    <row r="47" spans="3:9">
      <c r="C47" s="9"/>
      <c r="D47" s="9"/>
      <c r="E47" s="9"/>
      <c r="F47" s="9"/>
      <c r="G47" s="9"/>
      <c r="H47" s="9"/>
    </row>
    <row r="48" spans="3:9">
      <c r="C48" s="9"/>
      <c r="D48" s="9"/>
      <c r="E48" s="9"/>
      <c r="F48" s="9"/>
      <c r="G48" s="9"/>
      <c r="H48" s="9"/>
    </row>
    <row r="49" spans="3:8">
      <c r="C49" s="9"/>
      <c r="D49" s="9"/>
      <c r="E49" s="9"/>
      <c r="F49" s="9"/>
      <c r="G49" s="9"/>
      <c r="H49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Data Figure 1</vt:lpstr>
      <vt:lpstr>Data Figure 2</vt:lpstr>
      <vt:lpstr>Table 1 EXM indicator</vt:lpstr>
      <vt:lpstr>Figure 3 Weekly deaths</vt:lpstr>
      <vt:lpstr>Weekly_rate_country</vt:lpstr>
      <vt:lpstr>Table 2 Deaths by country</vt:lpstr>
      <vt:lpstr>Figure 1 EU</vt:lpstr>
      <vt:lpstr>Figure 2 EXM country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Marco.Pellegrino@publications.europa.eu</dc:creator>
  <cp:lastModifiedBy>RUSU Andreea Beatrice (ESTAT)</cp:lastModifiedBy>
  <dcterms:created xsi:type="dcterms:W3CDTF">2020-12-09T09:52:25Z</dcterms:created>
  <dcterms:modified xsi:type="dcterms:W3CDTF">2025-01-15T10:11:33Z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2023-10-04T12:24:04Z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cbaa46a5-a6cd-4d49-a39f-04eaf787ded1</vt:lpwstr>
  </property>
  <property fmtid="{D5CDD505-2E9C-101B-9397-08002B2CF9AE}" pid="8" name="MSIP_Label_6bd9ddd1-4d20-43f6-abfa-fc3c07406f94_ContentBits">
    <vt:lpwstr>0</vt:lpwstr>
  </property>
</Properties>
</file>